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P_DDT_ILO_GMEQ_EM\NP-2\INTERNO\04 - Regulamentação\01 - ANP\Portaria ANP 115 - Dutos Longos -  RANP 35-2012\"/>
    </mc:Choice>
  </mc:AlternateContent>
  <bookViews>
    <workbookView xWindow="0" yWindow="0" windowWidth="28800" windowHeight="12450" tabRatio="939" firstSheet="15" activeTab="19"/>
  </bookViews>
  <sheets>
    <sheet name="Mov por Produto 2000" sheetId="15" r:id="rId1"/>
    <sheet name="Mov por Produto 2001" sheetId="12" r:id="rId2"/>
    <sheet name="Mov por Produto 2002" sheetId="9" r:id="rId3"/>
    <sheet name="Mov por Produto 2003" sheetId="10" r:id="rId4"/>
    <sheet name="Mov por Produto 2004" sheetId="13" r:id="rId5"/>
    <sheet name="Mov por Produto 2005" sheetId="14" r:id="rId6"/>
    <sheet name="Mov por Produto 2006" sheetId="16" r:id="rId7"/>
    <sheet name="Mov por Produto 2007" sheetId="17" r:id="rId8"/>
    <sheet name="Mov por Produto 2008" sheetId="18" r:id="rId9"/>
    <sheet name="Mov por Produto 2009" sheetId="19" r:id="rId10"/>
    <sheet name="Mov por Produto 2010" sheetId="20" r:id="rId11"/>
    <sheet name="Mov por Produto 2011" sheetId="21" r:id="rId12"/>
    <sheet name="Mov por Produto 2012" sheetId="22" r:id="rId13"/>
    <sheet name="Mov por Produto 2013" sheetId="23" r:id="rId14"/>
    <sheet name="Mov por Produto 2014" sheetId="24" r:id="rId15"/>
    <sheet name="Mov por Produto 2015" sheetId="25" r:id="rId16"/>
    <sheet name="Mov por Produto 2016" sheetId="26" r:id="rId17"/>
    <sheet name="Mov por Produto 2017" sheetId="27" r:id="rId18"/>
    <sheet name="Mov por Produto 2018" sheetId="44" r:id="rId19"/>
    <sheet name="Mov por Produto 2019" sheetId="45" r:id="rId20"/>
    <sheet name="Mov por Produto 2020" sheetId="47" r:id="rId21"/>
  </sheets>
  <definedNames>
    <definedName name="_xlnm._FilterDatabase" localSheetId="11" hidden="1">'Mov por Produto 2011'!$A$1:$V$253</definedName>
    <definedName name="_xlnm._FilterDatabase" localSheetId="12" hidden="1">'Mov por Produto 2012'!$A$1:$V$253</definedName>
    <definedName name="_xlnm._FilterDatabase" localSheetId="13" hidden="1">'Mov por Produto 2013'!$A$1:$V$254</definedName>
    <definedName name="_xlnm._FilterDatabase" localSheetId="14" hidden="1">'Mov por Produto 2014'!$A$1:$V$256</definedName>
    <definedName name="_xlnm._FilterDatabase" localSheetId="15" hidden="1">'Mov por Produto 2015'!$A$1:$V$256</definedName>
    <definedName name="_xlnm._FilterDatabase" localSheetId="16" hidden="1">'Mov por Produto 2016'!$A$6:$V$252</definedName>
    <definedName name="_xlnm._FilterDatabase" localSheetId="17" hidden="1">'Mov por Produto 2017'!$A$6:$V$252</definedName>
    <definedName name="_xlnm._FilterDatabase" localSheetId="18" hidden="1">'Mov por Produto 2018'!$A$6:$V$254</definedName>
    <definedName name="_xlnm._FilterDatabase" localSheetId="19" hidden="1">'Mov por Produto 2019'!$A$6:$V$254</definedName>
    <definedName name="_xlnm._FilterDatabase" localSheetId="20" hidden="1">'Mov por Produto 2020'!$A$6:$V$258</definedName>
    <definedName name="_xlnm.Print_Area" localSheetId="0">'Mov por Produto 2000'!$A$1:$V$207</definedName>
    <definedName name="_xlnm.Print_Area" localSheetId="1">'Mov por Produto 2001'!$A$1:$V$185</definedName>
    <definedName name="_xlnm.Print_Area" localSheetId="2">'Mov por Produto 2002'!$A$1:$V$191</definedName>
    <definedName name="_xlnm.Print_Area" localSheetId="3">'Mov por Produto 2003'!$A$1:$V$199</definedName>
    <definedName name="_xlnm.Print_Area" localSheetId="4">'Mov por Produto 2004'!$A$1:$V$213</definedName>
    <definedName name="_xlnm.Print_Area" localSheetId="5">'Mov por Produto 2005'!$A$1:$V$224</definedName>
    <definedName name="_xlnm.Print_Area" localSheetId="6">'Mov por Produto 2006'!$A$1:$V$225</definedName>
    <definedName name="_xlnm.Print_Area" localSheetId="7">'Mov por Produto 2007'!$A$1:$V$227</definedName>
    <definedName name="_xlnm.Print_Area" localSheetId="8">'Mov por Produto 2008'!$A$1:$V$231</definedName>
    <definedName name="_xlnm.Print_Area" localSheetId="9">'Mov por Produto 2009'!$A$1:$V$232</definedName>
    <definedName name="_xlnm.Print_Area" localSheetId="10">'Mov por Produto 2010'!$A$1:$V$234</definedName>
    <definedName name="_xlnm.Print_Area" localSheetId="11">'Mov por Produto 2011'!$A$1:$V$236</definedName>
    <definedName name="_xlnm.Print_Area" localSheetId="12">'Mov por Produto 2012'!$A$1:$V$236</definedName>
    <definedName name="_xlnm.Print_Area" localSheetId="13">'Mov por Produto 2013'!$A$1:$V$237</definedName>
    <definedName name="_xlnm.Print_Area" localSheetId="14">'Mov por Produto 2014'!$A$1:$V$239</definedName>
    <definedName name="_xlnm.Print_Area" localSheetId="15">'Mov por Produto 2015'!$A$1:$V$239</definedName>
    <definedName name="_xlnm.Print_Area" localSheetId="16">'Mov por Produto 2016'!$A$1:$V$240</definedName>
    <definedName name="_xlnm.Print_Area" localSheetId="17">'Mov por Produto 2017'!$A$1:$V$240</definedName>
    <definedName name="_xlnm.Print_Titles" localSheetId="0">'Mov por Produto 2000'!$1:$6</definedName>
    <definedName name="_xlnm.Print_Titles" localSheetId="1">'Mov por Produto 2001'!$1:$6</definedName>
    <definedName name="_xlnm.Print_Titles" localSheetId="2">'Mov por Produto 2002'!$1:$6</definedName>
    <definedName name="_xlnm.Print_Titles" localSheetId="3">'Mov por Produto 2003'!$1:$6</definedName>
    <definedName name="_xlnm.Print_Titles" localSheetId="4">'Mov por Produto 2004'!$1:$6</definedName>
    <definedName name="_xlnm.Print_Titles" localSheetId="5">'Mov por Produto 2005'!$1:$6</definedName>
    <definedName name="_xlnm.Print_Titles" localSheetId="6">'Mov por Produto 2006'!$1:$6</definedName>
    <definedName name="_xlnm.Print_Titles" localSheetId="7">'Mov por Produto 2007'!$1:$6</definedName>
    <definedName name="_xlnm.Print_Titles" localSheetId="8">'Mov por Produto 2008'!$1:$6</definedName>
    <definedName name="_xlnm.Print_Titles" localSheetId="9">'Mov por Produto 2009'!$1:$6</definedName>
    <definedName name="_xlnm.Print_Titles" localSheetId="10">'Mov por Produto 2010'!$1:$6</definedName>
    <definedName name="_xlnm.Print_Titles" localSheetId="11">'Mov por Produto 2011'!$1:$6</definedName>
    <definedName name="_xlnm.Print_Titles" localSheetId="12">'Mov por Produto 2012'!$1:$6</definedName>
    <definedName name="_xlnm.Print_Titles" localSheetId="13">'Mov por Produto 2013'!$1:$6</definedName>
    <definedName name="_xlnm.Print_Titles" localSheetId="14">'Mov por Produto 2014'!$1:$6</definedName>
    <definedName name="_xlnm.Print_Titles" localSheetId="15">'Mov por Produto 2015'!$1:$6</definedName>
    <definedName name="_xlnm.Print_Titles" localSheetId="16">'Mov por Produto 2016'!$1:$6</definedName>
    <definedName name="_xlnm.Print_Titles" localSheetId="17">'Mov por Produto 2017'!$1:$6</definedName>
    <definedName name="_xlnm.Print_Titles" localSheetId="18">'Mov por Produto 2018'!$1:$6</definedName>
    <definedName name="_xlnm.Print_Titles" localSheetId="19">'Mov por Produto 2019'!$1:$6</definedName>
    <definedName name="_xlnm.Print_Titles" localSheetId="20">'Mov por Produto 2020'!$1:$6</definedName>
  </definedNames>
  <calcPr calcId="162913"/>
</workbook>
</file>

<file path=xl/calcChain.xml><?xml version="1.0" encoding="utf-8"?>
<calcChain xmlns="http://schemas.openxmlformats.org/spreadsheetml/2006/main">
  <c r="V194" i="47" l="1"/>
  <c r="V128" i="47"/>
  <c r="V75" i="47"/>
  <c r="V32" i="47"/>
  <c r="V257" i="47" l="1"/>
  <c r="V256" i="47"/>
  <c r="V255" i="47"/>
  <c r="V254" i="47"/>
  <c r="V253" i="47"/>
  <c r="V251" i="47"/>
  <c r="V250" i="47"/>
  <c r="V249" i="47"/>
  <c r="V248" i="47"/>
  <c r="V247" i="47"/>
  <c r="V244" i="47"/>
  <c r="V246" i="47" s="1"/>
  <c r="V242" i="47"/>
  <c r="V241" i="47"/>
  <c r="V240" i="47"/>
  <c r="V239" i="47"/>
  <c r="V237" i="47"/>
  <c r="V236" i="47"/>
  <c r="V235" i="47"/>
  <c r="V233" i="47"/>
  <c r="V232" i="47"/>
  <c r="V231" i="47"/>
  <c r="V230" i="47"/>
  <c r="V228" i="47"/>
  <c r="V227" i="47"/>
  <c r="V226" i="47"/>
  <c r="V225" i="47"/>
  <c r="V224" i="47"/>
  <c r="V223" i="47"/>
  <c r="V222" i="47"/>
  <c r="V221" i="47"/>
  <c r="V219" i="47"/>
  <c r="V218" i="47"/>
  <c r="V217" i="47"/>
  <c r="V216" i="47"/>
  <c r="V215" i="47"/>
  <c r="V214" i="47"/>
  <c r="V212" i="47"/>
  <c r="V211" i="47"/>
  <c r="V210" i="47"/>
  <c r="V209" i="47"/>
  <c r="V208" i="47"/>
  <c r="V207" i="47"/>
  <c r="V206" i="47"/>
  <c r="V205" i="47"/>
  <c r="V203" i="47"/>
  <c r="V202" i="47"/>
  <c r="V201" i="47"/>
  <c r="V200" i="47"/>
  <c r="V199" i="47"/>
  <c r="V198" i="47"/>
  <c r="V196" i="47"/>
  <c r="V195" i="47"/>
  <c r="V193" i="47"/>
  <c r="V192" i="47"/>
  <c r="V191" i="47"/>
  <c r="V189" i="47"/>
  <c r="V188" i="47"/>
  <c r="V187" i="47"/>
  <c r="V186" i="47"/>
  <c r="V185" i="47"/>
  <c r="V184" i="47"/>
  <c r="V182" i="47"/>
  <c r="V181" i="47"/>
  <c r="V180" i="47"/>
  <c r="V179" i="47"/>
  <c r="V178" i="47"/>
  <c r="V177" i="47"/>
  <c r="V176" i="47"/>
  <c r="V175" i="47"/>
  <c r="V173" i="47"/>
  <c r="V172" i="47"/>
  <c r="V171" i="47"/>
  <c r="V170" i="47"/>
  <c r="V169" i="47"/>
  <c r="V167" i="47"/>
  <c r="V166" i="47"/>
  <c r="V165" i="47"/>
  <c r="V164" i="47"/>
  <c r="V163" i="47"/>
  <c r="V162" i="47"/>
  <c r="V160" i="47"/>
  <c r="V159" i="47"/>
  <c r="V158" i="47"/>
  <c r="V157" i="47"/>
  <c r="V156" i="47"/>
  <c r="V155" i="47"/>
  <c r="V154" i="47"/>
  <c r="V152" i="47"/>
  <c r="V151" i="47"/>
  <c r="V150" i="47"/>
  <c r="V149" i="47"/>
  <c r="V147" i="47"/>
  <c r="V146" i="47"/>
  <c r="V145" i="47"/>
  <c r="V144" i="47"/>
  <c r="V143" i="47"/>
  <c r="V142" i="47"/>
  <c r="V141" i="47"/>
  <c r="V140" i="47"/>
  <c r="V138" i="47"/>
  <c r="V137" i="47"/>
  <c r="V136" i="47"/>
  <c r="V135" i="47"/>
  <c r="V134" i="47"/>
  <c r="V133" i="47"/>
  <c r="V131" i="47"/>
  <c r="V130" i="47"/>
  <c r="V129" i="47"/>
  <c r="V127" i="47"/>
  <c r="V126" i="47"/>
  <c r="V124" i="47"/>
  <c r="V123" i="47"/>
  <c r="V122" i="47"/>
  <c r="V121" i="47"/>
  <c r="V120" i="47"/>
  <c r="V119" i="47"/>
  <c r="V118" i="47"/>
  <c r="V116" i="47"/>
  <c r="V115" i="47"/>
  <c r="V114" i="47"/>
  <c r="V113" i="47"/>
  <c r="V112" i="47"/>
  <c r="V111" i="47"/>
  <c r="V110" i="47"/>
  <c r="V108" i="47"/>
  <c r="V107" i="47"/>
  <c r="V106" i="47"/>
  <c r="V105" i="47"/>
  <c r="V104" i="47"/>
  <c r="V103" i="47"/>
  <c r="V102" i="47"/>
  <c r="V101" i="47"/>
  <c r="V100" i="47"/>
  <c r="V99" i="47"/>
  <c r="V98" i="47"/>
  <c r="V96" i="47"/>
  <c r="V95" i="47"/>
  <c r="V94" i="47"/>
  <c r="V93" i="47"/>
  <c r="V91" i="47"/>
  <c r="V90" i="47"/>
  <c r="V89" i="47"/>
  <c r="V88" i="47"/>
  <c r="V86" i="47"/>
  <c r="V85" i="47"/>
  <c r="V84" i="47"/>
  <c r="V83" i="47"/>
  <c r="V82" i="47"/>
  <c r="V81" i="47"/>
  <c r="V79" i="47"/>
  <c r="V78" i="47"/>
  <c r="V76" i="47"/>
  <c r="V74" i="47"/>
  <c r="V72" i="47"/>
  <c r="V73" i="47" s="1"/>
  <c r="V70" i="47"/>
  <c r="V69" i="47"/>
  <c r="V68" i="47"/>
  <c r="V67" i="47"/>
  <c r="V65" i="47"/>
  <c r="V64" i="47"/>
  <c r="V63" i="47"/>
  <c r="V61" i="47"/>
  <c r="V60" i="47"/>
  <c r="V59" i="47"/>
  <c r="V58" i="47"/>
  <c r="V56" i="47"/>
  <c r="V55" i="47"/>
  <c r="V54" i="47"/>
  <c r="V53" i="47"/>
  <c r="V52" i="47"/>
  <c r="V51" i="47"/>
  <c r="V50" i="47"/>
  <c r="V49" i="47"/>
  <c r="V48" i="47"/>
  <c r="V47" i="47"/>
  <c r="V45" i="47"/>
  <c r="V44" i="47"/>
  <c r="V43" i="47"/>
  <c r="V42" i="47"/>
  <c r="V41" i="47"/>
  <c r="V39" i="47"/>
  <c r="V40" i="47" s="1"/>
  <c r="V37" i="47"/>
  <c r="V36" i="47"/>
  <c r="V34" i="47"/>
  <c r="V33" i="47"/>
  <c r="V31" i="47"/>
  <c r="V30" i="47"/>
  <c r="V28" i="47"/>
  <c r="V27" i="47"/>
  <c r="V25" i="47"/>
  <c r="V26" i="47" s="1"/>
  <c r="V23" i="47"/>
  <c r="V22" i="47"/>
  <c r="V21" i="47"/>
  <c r="V20" i="47"/>
  <c r="V19" i="47"/>
  <c r="V17" i="47"/>
  <c r="V16" i="47"/>
  <c r="V15" i="47"/>
  <c r="V14" i="47"/>
  <c r="V13" i="47"/>
  <c r="V11" i="47"/>
  <c r="V10" i="47"/>
  <c r="V9" i="47"/>
  <c r="V8" i="47"/>
  <c r="V7" i="47"/>
  <c r="A3" i="47"/>
  <c r="V243" i="47" l="1"/>
  <c r="V80" i="47"/>
  <c r="V238" i="47"/>
  <c r="V234" i="47"/>
  <c r="V229" i="47"/>
  <c r="V204" i="47"/>
  <c r="V174" i="47"/>
  <c r="V132" i="47"/>
  <c r="V46" i="47"/>
  <c r="V38" i="47"/>
  <c r="V18" i="47"/>
  <c r="V12" i="47"/>
  <c r="V29" i="47"/>
  <c r="V62" i="47"/>
  <c r="V66" i="47"/>
  <c r="V92" i="47"/>
  <c r="V97" i="47"/>
  <c r="V109" i="47"/>
  <c r="V148" i="47"/>
  <c r="V153" i="47"/>
  <c r="V197" i="47"/>
  <c r="V24" i="47"/>
  <c r="V57" i="47"/>
  <c r="V77" i="47"/>
  <c r="V87" i="47"/>
  <c r="V125" i="47"/>
  <c r="V139" i="47"/>
  <c r="V183" i="47"/>
  <c r="V252" i="47"/>
  <c r="V35" i="47"/>
  <c r="V71" i="47"/>
  <c r="V117" i="47"/>
  <c r="V161" i="47"/>
  <c r="V168" i="47"/>
  <c r="V190" i="47"/>
  <c r="V213" i="47"/>
  <c r="V220" i="47"/>
  <c r="V258" i="47"/>
  <c r="V72" i="24"/>
  <c r="V73" i="24"/>
  <c r="V70" i="24"/>
  <c r="V69" i="24"/>
  <c r="V74" i="26"/>
  <c r="V73" i="26"/>
  <c r="V75" i="26" s="1"/>
  <c r="V73" i="27"/>
  <c r="V72" i="27"/>
  <c r="V74" i="27" s="1"/>
  <c r="V74" i="44"/>
  <c r="V75" i="44" s="1"/>
  <c r="V73" i="44"/>
  <c r="V74" i="45"/>
  <c r="V73" i="45"/>
  <c r="V72" i="25"/>
  <c r="V74" i="25" s="1"/>
  <c r="V73" i="25"/>
  <c r="V71" i="26"/>
  <c r="V70" i="26"/>
  <c r="V72" i="26" s="1"/>
  <c r="V69" i="25"/>
  <c r="V74" i="24" l="1"/>
  <c r="V71" i="24"/>
  <c r="V260" i="47"/>
  <c r="V75" i="45"/>
  <c r="V253" i="45"/>
  <c r="V252" i="45"/>
  <c r="V251" i="45"/>
  <c r="V250" i="45"/>
  <c r="V249" i="45"/>
  <c r="V247" i="45"/>
  <c r="V246" i="45"/>
  <c r="V245" i="45"/>
  <c r="V244" i="45"/>
  <c r="V243" i="45"/>
  <c r="V240" i="45"/>
  <c r="V242" i="45" s="1"/>
  <c r="V238" i="45"/>
  <c r="V237" i="45"/>
  <c r="V236" i="45"/>
  <c r="V235" i="45"/>
  <c r="V233" i="45"/>
  <c r="V232" i="45"/>
  <c r="V231" i="45"/>
  <c r="V229" i="45"/>
  <c r="V228" i="45"/>
  <c r="V227" i="45"/>
  <c r="V226" i="45"/>
  <c r="V224" i="45"/>
  <c r="V223" i="45"/>
  <c r="V222" i="45"/>
  <c r="V221" i="45"/>
  <c r="V220" i="45"/>
  <c r="V219" i="45"/>
  <c r="V218" i="45"/>
  <c r="V217" i="45"/>
  <c r="V215" i="45"/>
  <c r="V214" i="45"/>
  <c r="V213" i="45"/>
  <c r="V212" i="45"/>
  <c r="V211" i="45"/>
  <c r="V210" i="45"/>
  <c r="V208" i="45"/>
  <c r="V207" i="45"/>
  <c r="V206" i="45"/>
  <c r="V205" i="45"/>
  <c r="V204" i="45"/>
  <c r="V203" i="45"/>
  <c r="V202" i="45"/>
  <c r="V201" i="45"/>
  <c r="V199" i="45"/>
  <c r="V198" i="45"/>
  <c r="V197" i="45"/>
  <c r="V196" i="45"/>
  <c r="V195" i="45"/>
  <c r="V194" i="45"/>
  <c r="V192" i="45"/>
  <c r="V191" i="45"/>
  <c r="V190" i="45"/>
  <c r="V189" i="45"/>
  <c r="V188" i="45"/>
  <c r="V186" i="45"/>
  <c r="V185" i="45"/>
  <c r="V184" i="45"/>
  <c r="V183" i="45"/>
  <c r="V182" i="45"/>
  <c r="V181" i="45"/>
  <c r="V179" i="45"/>
  <c r="V178" i="45"/>
  <c r="V177" i="45"/>
  <c r="V176" i="45"/>
  <c r="V175" i="45"/>
  <c r="V174" i="45"/>
  <c r="V173" i="45"/>
  <c r="V172" i="45"/>
  <c r="V170" i="45"/>
  <c r="V169" i="45"/>
  <c r="V168" i="45"/>
  <c r="V167" i="45"/>
  <c r="V166" i="45"/>
  <c r="V164" i="45"/>
  <c r="V163" i="45"/>
  <c r="V162" i="45"/>
  <c r="V161" i="45"/>
  <c r="V160" i="45"/>
  <c r="V159" i="45"/>
  <c r="V157" i="45"/>
  <c r="V156" i="45"/>
  <c r="V155" i="45"/>
  <c r="V154" i="45"/>
  <c r="V153" i="45"/>
  <c r="V152" i="45"/>
  <c r="V151" i="45"/>
  <c r="V149" i="45"/>
  <c r="V148" i="45"/>
  <c r="V147" i="45"/>
  <c r="V146" i="45"/>
  <c r="V144" i="45"/>
  <c r="V143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2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8" i="45"/>
  <c r="V106" i="45"/>
  <c r="V105" i="45"/>
  <c r="V104" i="45"/>
  <c r="V103" i="45"/>
  <c r="V102" i="45"/>
  <c r="V101" i="45"/>
  <c r="V100" i="45"/>
  <c r="V99" i="45"/>
  <c r="V98" i="45"/>
  <c r="V97" i="45"/>
  <c r="V96" i="45"/>
  <c r="V94" i="45"/>
  <c r="V93" i="45"/>
  <c r="V92" i="45"/>
  <c r="V91" i="45"/>
  <c r="V89" i="45"/>
  <c r="V88" i="45"/>
  <c r="V87" i="45"/>
  <c r="V86" i="45"/>
  <c r="V84" i="45"/>
  <c r="V83" i="45"/>
  <c r="V82" i="45"/>
  <c r="V81" i="45"/>
  <c r="V80" i="45"/>
  <c r="V79" i="45"/>
  <c r="V77" i="45"/>
  <c r="V76" i="45"/>
  <c r="V71" i="45"/>
  <c r="V72" i="45" s="1"/>
  <c r="V69" i="45"/>
  <c r="V68" i="45"/>
  <c r="V67" i="45"/>
  <c r="V66" i="45"/>
  <c r="V64" i="45"/>
  <c r="V63" i="45"/>
  <c r="V62" i="45"/>
  <c r="V60" i="45"/>
  <c r="V59" i="45"/>
  <c r="V58" i="45"/>
  <c r="V57" i="45"/>
  <c r="V55" i="45"/>
  <c r="V54" i="45"/>
  <c r="V53" i="45"/>
  <c r="V52" i="45"/>
  <c r="V51" i="45"/>
  <c r="V50" i="45"/>
  <c r="V49" i="45"/>
  <c r="V48" i="45"/>
  <c r="V47" i="45"/>
  <c r="V46" i="45"/>
  <c r="V44" i="45"/>
  <c r="V43" i="45"/>
  <c r="V42" i="45"/>
  <c r="V41" i="45"/>
  <c r="V40" i="45"/>
  <c r="V38" i="45"/>
  <c r="V39" i="45" s="1"/>
  <c r="V36" i="45"/>
  <c r="V35" i="45"/>
  <c r="V33" i="45"/>
  <c r="V32" i="45"/>
  <c r="V31" i="45"/>
  <c r="V30" i="45"/>
  <c r="V28" i="45"/>
  <c r="V27" i="45"/>
  <c r="V25" i="45"/>
  <c r="V26" i="45" s="1"/>
  <c r="V23" i="45"/>
  <c r="V22" i="45"/>
  <c r="V21" i="45"/>
  <c r="V20" i="45"/>
  <c r="V19" i="45"/>
  <c r="V17" i="45"/>
  <c r="V16" i="45"/>
  <c r="V15" i="45"/>
  <c r="V14" i="45"/>
  <c r="V13" i="45"/>
  <c r="V11" i="45"/>
  <c r="V10" i="45"/>
  <c r="V9" i="45"/>
  <c r="V8" i="45"/>
  <c r="V7" i="45"/>
  <c r="A3" i="45"/>
  <c r="V65" i="45" l="1"/>
  <c r="V61" i="45"/>
  <c r="V78" i="45"/>
  <c r="V90" i="45"/>
  <c r="V150" i="45"/>
  <c r="V193" i="45"/>
  <c r="V239" i="45"/>
  <c r="V165" i="45"/>
  <c r="V145" i="45"/>
  <c r="V136" i="45"/>
  <c r="V107" i="45"/>
  <c r="V95" i="45"/>
  <c r="V45" i="45"/>
  <c r="V37" i="45"/>
  <c r="V34" i="45"/>
  <c r="V29" i="45"/>
  <c r="V24" i="45"/>
  <c r="V18" i="45"/>
  <c r="V85" i="45"/>
  <c r="V115" i="45"/>
  <c r="V200" i="45"/>
  <c r="V209" i="45"/>
  <c r="V129" i="45"/>
  <c r="V158" i="45"/>
  <c r="V171" i="45"/>
  <c r="V216" i="45"/>
  <c r="V225" i="45"/>
  <c r="V230" i="45"/>
  <c r="V248" i="45"/>
  <c r="V12" i="45"/>
  <c r="V56" i="45"/>
  <c r="V70" i="45"/>
  <c r="V123" i="45"/>
  <c r="V180" i="45"/>
  <c r="V187" i="45"/>
  <c r="V234" i="45"/>
  <c r="V254" i="45"/>
  <c r="V126" i="44"/>
  <c r="V256" i="45" l="1"/>
  <c r="V153" i="44"/>
  <c r="V152" i="44"/>
  <c r="V151" i="44"/>
  <c r="V125" i="27"/>
  <c r="V128" i="44"/>
  <c r="V32" i="44" l="1"/>
  <c r="V83" i="44" l="1"/>
  <c r="V76" i="27" l="1"/>
  <c r="V75" i="27"/>
  <c r="V77" i="27" l="1"/>
  <c r="V253" i="44"/>
  <c r="V252" i="44"/>
  <c r="V251" i="44"/>
  <c r="V250" i="44"/>
  <c r="V249" i="44"/>
  <c r="V247" i="44"/>
  <c r="V246" i="44"/>
  <c r="V245" i="44"/>
  <c r="V244" i="44"/>
  <c r="V243" i="44"/>
  <c r="V240" i="44"/>
  <c r="V242" i="44" s="1"/>
  <c r="V238" i="44"/>
  <c r="V237" i="44"/>
  <c r="V236" i="44"/>
  <c r="V235" i="44"/>
  <c r="V233" i="44"/>
  <c r="V232" i="44"/>
  <c r="V231" i="44"/>
  <c r="V229" i="44"/>
  <c r="V228" i="44"/>
  <c r="V227" i="44"/>
  <c r="V226" i="44"/>
  <c r="V224" i="44"/>
  <c r="V223" i="44"/>
  <c r="V222" i="44"/>
  <c r="V221" i="44"/>
  <c r="V220" i="44"/>
  <c r="V219" i="44"/>
  <c r="V218" i="44"/>
  <c r="V217" i="44"/>
  <c r="V215" i="44"/>
  <c r="V214" i="44"/>
  <c r="V213" i="44"/>
  <c r="V212" i="44"/>
  <c r="V211" i="44"/>
  <c r="V210" i="44"/>
  <c r="V208" i="44"/>
  <c r="V207" i="44"/>
  <c r="V206" i="44"/>
  <c r="V205" i="44"/>
  <c r="V204" i="44"/>
  <c r="V203" i="44"/>
  <c r="V202" i="44"/>
  <c r="V201" i="44"/>
  <c r="V199" i="44"/>
  <c r="V198" i="44"/>
  <c r="V197" i="44"/>
  <c r="V196" i="44"/>
  <c r="V195" i="44"/>
  <c r="V194" i="44"/>
  <c r="V192" i="44"/>
  <c r="V191" i="44"/>
  <c r="V190" i="44"/>
  <c r="V189" i="44"/>
  <c r="V188" i="44"/>
  <c r="V186" i="44"/>
  <c r="V185" i="44"/>
  <c r="V184" i="44"/>
  <c r="V183" i="44"/>
  <c r="V182" i="44"/>
  <c r="V181" i="44"/>
  <c r="V179" i="44"/>
  <c r="V178" i="44"/>
  <c r="V177" i="44"/>
  <c r="V176" i="44"/>
  <c r="V175" i="44"/>
  <c r="V174" i="44"/>
  <c r="V173" i="44"/>
  <c r="V172" i="44"/>
  <c r="V170" i="44"/>
  <c r="V169" i="44"/>
  <c r="V168" i="44"/>
  <c r="V167" i="44"/>
  <c r="V166" i="44"/>
  <c r="V164" i="44"/>
  <c r="V163" i="44"/>
  <c r="V162" i="44"/>
  <c r="V161" i="44"/>
  <c r="V160" i="44"/>
  <c r="V159" i="44"/>
  <c r="V157" i="44"/>
  <c r="V156" i="44"/>
  <c r="V155" i="44"/>
  <c r="V154" i="44"/>
  <c r="V149" i="44"/>
  <c r="V148" i="44"/>
  <c r="V147" i="44"/>
  <c r="V146" i="44"/>
  <c r="V144" i="44"/>
  <c r="V143" i="44"/>
  <c r="V142" i="44"/>
  <c r="V141" i="44"/>
  <c r="V140" i="44"/>
  <c r="V139" i="44"/>
  <c r="V138" i="44"/>
  <c r="V137" i="44"/>
  <c r="V135" i="44"/>
  <c r="V134" i="44"/>
  <c r="V133" i="44"/>
  <c r="V132" i="44"/>
  <c r="V131" i="44"/>
  <c r="V130" i="44"/>
  <c r="V127" i="44"/>
  <c r="V125" i="44"/>
  <c r="V124" i="44"/>
  <c r="V122" i="44"/>
  <c r="V121" i="44"/>
  <c r="V120" i="44"/>
  <c r="V119" i="44"/>
  <c r="V118" i="44"/>
  <c r="V117" i="44"/>
  <c r="V116" i="44"/>
  <c r="V114" i="44"/>
  <c r="V113" i="44"/>
  <c r="V112" i="44"/>
  <c r="V111" i="44"/>
  <c r="V110" i="44"/>
  <c r="V109" i="44"/>
  <c r="V108" i="44"/>
  <c r="V106" i="44"/>
  <c r="V105" i="44"/>
  <c r="V104" i="44"/>
  <c r="V103" i="44"/>
  <c r="V102" i="44"/>
  <c r="V101" i="44"/>
  <c r="V100" i="44"/>
  <c r="V99" i="44"/>
  <c r="V98" i="44"/>
  <c r="V97" i="44"/>
  <c r="V96" i="44"/>
  <c r="V94" i="44"/>
  <c r="V93" i="44"/>
  <c r="V92" i="44"/>
  <c r="V91" i="44"/>
  <c r="V89" i="44"/>
  <c r="V88" i="44"/>
  <c r="V87" i="44"/>
  <c r="V86" i="44"/>
  <c r="V84" i="44"/>
  <c r="V82" i="44"/>
  <c r="V81" i="44"/>
  <c r="V80" i="44"/>
  <c r="V79" i="44"/>
  <c r="V77" i="44"/>
  <c r="V76" i="44"/>
  <c r="V71" i="44"/>
  <c r="V72" i="44" s="1"/>
  <c r="V69" i="44"/>
  <c r="V68" i="44"/>
  <c r="V67" i="44"/>
  <c r="V66" i="44"/>
  <c r="V64" i="44"/>
  <c r="V63" i="44"/>
  <c r="V62" i="44"/>
  <c r="V60" i="44"/>
  <c r="V59" i="44"/>
  <c r="V58" i="44"/>
  <c r="V57" i="44"/>
  <c r="V55" i="44"/>
  <c r="V54" i="44"/>
  <c r="V53" i="44"/>
  <c r="V52" i="44"/>
  <c r="V51" i="44"/>
  <c r="V50" i="44"/>
  <c r="V49" i="44"/>
  <c r="V48" i="44"/>
  <c r="V47" i="44"/>
  <c r="V46" i="44"/>
  <c r="V44" i="44"/>
  <c r="V43" i="44"/>
  <c r="V42" i="44"/>
  <c r="V41" i="44"/>
  <c r="V40" i="44"/>
  <c r="V38" i="44"/>
  <c r="V39" i="44" s="1"/>
  <c r="V36" i="44"/>
  <c r="V35" i="44"/>
  <c r="V33" i="44"/>
  <c r="V31" i="44"/>
  <c r="V30" i="44"/>
  <c r="V28" i="44"/>
  <c r="V27" i="44"/>
  <c r="V25" i="44"/>
  <c r="V26" i="44" s="1"/>
  <c r="V23" i="44"/>
  <c r="V22" i="44"/>
  <c r="V21" i="44"/>
  <c r="V20" i="44"/>
  <c r="V19" i="44"/>
  <c r="V17" i="44"/>
  <c r="V16" i="44"/>
  <c r="V15" i="44"/>
  <c r="V14" i="44"/>
  <c r="V13" i="44"/>
  <c r="V11" i="44"/>
  <c r="V10" i="44"/>
  <c r="V9" i="44"/>
  <c r="V8" i="44"/>
  <c r="V7" i="44"/>
  <c r="A3" i="44"/>
  <c r="V158" i="44" l="1"/>
  <c r="V37" i="44"/>
  <c r="V248" i="44"/>
  <c r="V230" i="44"/>
  <c r="V216" i="44"/>
  <c r="V225" i="44"/>
  <c r="V200" i="44"/>
  <c r="V187" i="44"/>
  <c r="V180" i="44"/>
  <c r="V129" i="44"/>
  <c r="V123" i="44"/>
  <c r="V78" i="44"/>
  <c r="V65" i="44"/>
  <c r="V12" i="44"/>
  <c r="V24" i="44"/>
  <c r="V29" i="44"/>
  <c r="V85" i="44"/>
  <c r="V107" i="44"/>
  <c r="V136" i="44"/>
  <c r="V145" i="44"/>
  <c r="V150" i="44"/>
  <c r="V165" i="44"/>
  <c r="V193" i="44"/>
  <c r="V209" i="44"/>
  <c r="V45" i="44"/>
  <c r="V56" i="44"/>
  <c r="V90" i="44"/>
  <c r="V95" i="44"/>
  <c r="V171" i="44"/>
  <c r="V239" i="44"/>
  <c r="V18" i="44"/>
  <c r="V34" i="44"/>
  <c r="V61" i="44"/>
  <c r="V70" i="44"/>
  <c r="V115" i="44"/>
  <c r="V234" i="44"/>
  <c r="V254" i="44"/>
  <c r="V27" i="27"/>
  <c r="V28" i="27"/>
  <c r="V256" i="44" l="1"/>
  <c r="A3" i="27"/>
  <c r="A3" i="26"/>
  <c r="A3" i="25"/>
  <c r="A3" i="24"/>
  <c r="V251" i="27" l="1"/>
  <c r="V250" i="27"/>
  <c r="V249" i="27"/>
  <c r="V248" i="27"/>
  <c r="V247" i="27"/>
  <c r="V245" i="27"/>
  <c r="V244" i="27"/>
  <c r="V243" i="27"/>
  <c r="V242" i="27"/>
  <c r="V241" i="27"/>
  <c r="V238" i="27"/>
  <c r="V240" i="27" s="1"/>
  <c r="V236" i="27"/>
  <c r="V235" i="27"/>
  <c r="V234" i="27"/>
  <c r="V233" i="27"/>
  <c r="V231" i="27"/>
  <c r="V230" i="27"/>
  <c r="V229" i="27"/>
  <c r="V227" i="27"/>
  <c r="V226" i="27"/>
  <c r="V225" i="27"/>
  <c r="V224" i="27"/>
  <c r="V222" i="27"/>
  <c r="V221" i="27"/>
  <c r="V220" i="27"/>
  <c r="V219" i="27"/>
  <c r="V218" i="27"/>
  <c r="V217" i="27"/>
  <c r="V216" i="27"/>
  <c r="V215" i="27"/>
  <c r="V213" i="27"/>
  <c r="V212" i="27"/>
  <c r="V211" i="27"/>
  <c r="V210" i="27"/>
  <c r="V209" i="27"/>
  <c r="V208" i="27"/>
  <c r="V206" i="27"/>
  <c r="V205" i="27"/>
  <c r="V204" i="27"/>
  <c r="V203" i="27"/>
  <c r="V202" i="27"/>
  <c r="V201" i="27"/>
  <c r="V200" i="27"/>
  <c r="V199" i="27"/>
  <c r="V197" i="27"/>
  <c r="V196" i="27"/>
  <c r="V195" i="27"/>
  <c r="V194" i="27"/>
  <c r="V193" i="27"/>
  <c r="V192" i="27"/>
  <c r="V190" i="27"/>
  <c r="V189" i="27"/>
  <c r="V188" i="27"/>
  <c r="V187" i="27"/>
  <c r="V186" i="27"/>
  <c r="V184" i="27"/>
  <c r="V183" i="27"/>
  <c r="V182" i="27"/>
  <c r="V181" i="27"/>
  <c r="V180" i="27"/>
  <c r="V179" i="27"/>
  <c r="V177" i="27"/>
  <c r="V176" i="27"/>
  <c r="V175" i="27"/>
  <c r="V174" i="27"/>
  <c r="V173" i="27"/>
  <c r="V172" i="27"/>
  <c r="V171" i="27"/>
  <c r="V170" i="27"/>
  <c r="V168" i="27"/>
  <c r="V167" i="27"/>
  <c r="V166" i="27"/>
  <c r="V165" i="27"/>
  <c r="V164" i="27"/>
  <c r="V162" i="27"/>
  <c r="V161" i="27"/>
  <c r="V160" i="27"/>
  <c r="V159" i="27"/>
  <c r="V158" i="27"/>
  <c r="V157" i="27"/>
  <c r="V155" i="27"/>
  <c r="V154" i="27"/>
  <c r="V153" i="27"/>
  <c r="V152" i="27"/>
  <c r="V151" i="27"/>
  <c r="V150" i="27"/>
  <c r="V149" i="27"/>
  <c r="V147" i="27"/>
  <c r="V146" i="27"/>
  <c r="V145" i="27"/>
  <c r="V144" i="27"/>
  <c r="V142" i="27"/>
  <c r="V141" i="27"/>
  <c r="V140" i="27"/>
  <c r="V139" i="27"/>
  <c r="V138" i="27"/>
  <c r="V137" i="27"/>
  <c r="V136" i="27"/>
  <c r="V135" i="27"/>
  <c r="V133" i="27"/>
  <c r="V132" i="27"/>
  <c r="V131" i="27"/>
  <c r="V130" i="27"/>
  <c r="V129" i="27"/>
  <c r="V128" i="27"/>
  <c r="V126" i="27"/>
  <c r="V124" i="27"/>
  <c r="V123" i="27"/>
  <c r="V122" i="27"/>
  <c r="V120" i="27"/>
  <c r="V119" i="27"/>
  <c r="V118" i="27"/>
  <c r="V117" i="27"/>
  <c r="V116" i="27"/>
  <c r="V115" i="27"/>
  <c r="V114" i="27"/>
  <c r="V112" i="27"/>
  <c r="V111" i="27"/>
  <c r="V110" i="27"/>
  <c r="V109" i="27"/>
  <c r="V108" i="27"/>
  <c r="V107" i="27"/>
  <c r="V106" i="27"/>
  <c r="V104" i="27"/>
  <c r="V103" i="27"/>
  <c r="V102" i="27"/>
  <c r="V101" i="27"/>
  <c r="V100" i="27"/>
  <c r="V99" i="27"/>
  <c r="V98" i="27"/>
  <c r="V97" i="27"/>
  <c r="V96" i="27"/>
  <c r="V95" i="27"/>
  <c r="V94" i="27"/>
  <c r="V92" i="27"/>
  <c r="V91" i="27"/>
  <c r="V90" i="27"/>
  <c r="V89" i="27"/>
  <c r="V87" i="27"/>
  <c r="V86" i="27"/>
  <c r="V85" i="27"/>
  <c r="V84" i="27"/>
  <c r="V82" i="27"/>
  <c r="V81" i="27"/>
  <c r="V80" i="27"/>
  <c r="V79" i="27"/>
  <c r="V78" i="27"/>
  <c r="V70" i="27"/>
  <c r="V71" i="27" s="1"/>
  <c r="V68" i="27"/>
  <c r="V67" i="27"/>
  <c r="V66" i="27"/>
  <c r="V65" i="27"/>
  <c r="V63" i="27"/>
  <c r="V62" i="27"/>
  <c r="V61" i="27"/>
  <c r="V59" i="27"/>
  <c r="V58" i="27"/>
  <c r="V57" i="27"/>
  <c r="V56" i="27"/>
  <c r="V54" i="27"/>
  <c r="V53" i="27"/>
  <c r="V52" i="27"/>
  <c r="V51" i="27"/>
  <c r="V50" i="27"/>
  <c r="V49" i="27"/>
  <c r="V48" i="27"/>
  <c r="V47" i="27"/>
  <c r="V46" i="27"/>
  <c r="V45" i="27"/>
  <c r="V43" i="27"/>
  <c r="V42" i="27"/>
  <c r="V41" i="27"/>
  <c r="V40" i="27"/>
  <c r="V39" i="27"/>
  <c r="V37" i="27"/>
  <c r="V38" i="27" s="1"/>
  <c r="V35" i="27"/>
  <c r="V34" i="27"/>
  <c r="V32" i="27"/>
  <c r="V31" i="27"/>
  <c r="V30" i="27"/>
  <c r="V25" i="27"/>
  <c r="V26" i="27" s="1"/>
  <c r="V23" i="27"/>
  <c r="V22" i="27"/>
  <c r="V21" i="27"/>
  <c r="V20" i="27"/>
  <c r="V19" i="27"/>
  <c r="V17" i="27"/>
  <c r="V16" i="27"/>
  <c r="V15" i="27"/>
  <c r="V14" i="27"/>
  <c r="V13" i="27"/>
  <c r="V11" i="27"/>
  <c r="V10" i="27"/>
  <c r="V9" i="27"/>
  <c r="V8" i="27"/>
  <c r="V7" i="27"/>
  <c r="V36" i="27" l="1"/>
  <c r="V232" i="27"/>
  <c r="V228" i="27"/>
  <c r="V93" i="27"/>
  <c r="V64" i="27"/>
  <c r="V223" i="27"/>
  <c r="V105" i="27"/>
  <c r="V88" i="27"/>
  <c r="V214" i="27"/>
  <c r="V191" i="27"/>
  <c r="V163" i="27"/>
  <c r="V69" i="27"/>
  <c r="V33" i="27"/>
  <c r="V29" i="27"/>
  <c r="V18" i="27"/>
  <c r="V12" i="27"/>
  <c r="V60" i="27"/>
  <c r="V44" i="27"/>
  <c r="V55" i="27"/>
  <c r="V83" i="27"/>
  <c r="V113" i="27"/>
  <c r="V134" i="27"/>
  <c r="V143" i="27"/>
  <c r="V148" i="27"/>
  <c r="V156" i="27"/>
  <c r="V237" i="27"/>
  <c r="V252" i="27"/>
  <c r="V127" i="27"/>
  <c r="V169" i="27"/>
  <c r="V178" i="27"/>
  <c r="V185" i="27"/>
  <c r="V24" i="27"/>
  <c r="V121" i="27"/>
  <c r="V198" i="27"/>
  <c r="V207" i="27"/>
  <c r="V246" i="27"/>
  <c r="V53" i="26"/>
  <c r="V254" i="27" l="1"/>
  <c r="V245" i="26"/>
  <c r="V244" i="26"/>
  <c r="V247" i="26"/>
  <c r="V250" i="26" l="1"/>
  <c r="V251" i="26"/>
  <c r="V249" i="26"/>
  <c r="V248" i="26"/>
  <c r="V243" i="26"/>
  <c r="V242" i="26"/>
  <c r="V241" i="26"/>
  <c r="V252" i="26" l="1"/>
  <c r="V246" i="26"/>
  <c r="V238" i="26"/>
  <c r="V240" i="26" s="1"/>
  <c r="V236" i="26"/>
  <c r="V235" i="26"/>
  <c r="V234" i="26"/>
  <c r="V233" i="26"/>
  <c r="V231" i="26"/>
  <c r="V230" i="26"/>
  <c r="V229" i="26"/>
  <c r="V227" i="26"/>
  <c r="V226" i="26"/>
  <c r="V225" i="26"/>
  <c r="V224" i="26"/>
  <c r="V222" i="26"/>
  <c r="V221" i="26"/>
  <c r="V220" i="26"/>
  <c r="V219" i="26"/>
  <c r="V218" i="26"/>
  <c r="V217" i="26"/>
  <c r="V216" i="26"/>
  <c r="V215" i="26"/>
  <c r="V213" i="26"/>
  <c r="V212" i="26"/>
  <c r="V211" i="26"/>
  <c r="V210" i="26"/>
  <c r="V209" i="26"/>
  <c r="V208" i="26"/>
  <c r="V206" i="26"/>
  <c r="V205" i="26"/>
  <c r="V204" i="26"/>
  <c r="V203" i="26"/>
  <c r="V202" i="26"/>
  <c r="V201" i="26"/>
  <c r="V200" i="26"/>
  <c r="V199" i="26"/>
  <c r="V197" i="26"/>
  <c r="V196" i="26"/>
  <c r="V195" i="26"/>
  <c r="V194" i="26"/>
  <c r="V193" i="26"/>
  <c r="V192" i="26"/>
  <c r="V190" i="26"/>
  <c r="V189" i="26"/>
  <c r="V188" i="26"/>
  <c r="V187" i="26"/>
  <c r="V186" i="26"/>
  <c r="V184" i="26"/>
  <c r="V183" i="26"/>
  <c r="V182" i="26"/>
  <c r="V181" i="26"/>
  <c r="V180" i="26"/>
  <c r="V179" i="26"/>
  <c r="V177" i="26"/>
  <c r="V176" i="26"/>
  <c r="V175" i="26"/>
  <c r="V174" i="26"/>
  <c r="V173" i="26"/>
  <c r="V172" i="26"/>
  <c r="V171" i="26"/>
  <c r="V170" i="26"/>
  <c r="V168" i="26"/>
  <c r="V167" i="26"/>
  <c r="V166" i="26"/>
  <c r="V165" i="26"/>
  <c r="V164" i="26"/>
  <c r="V162" i="26"/>
  <c r="V161" i="26"/>
  <c r="V160" i="26"/>
  <c r="V159" i="26"/>
  <c r="V158" i="26"/>
  <c r="V157" i="26"/>
  <c r="V155" i="26"/>
  <c r="V154" i="26"/>
  <c r="V153" i="26"/>
  <c r="V152" i="26"/>
  <c r="V151" i="26"/>
  <c r="V150" i="26"/>
  <c r="V149" i="26"/>
  <c r="V147" i="26"/>
  <c r="V146" i="26"/>
  <c r="V145" i="26"/>
  <c r="V144" i="26"/>
  <c r="V142" i="26"/>
  <c r="V141" i="26"/>
  <c r="V140" i="26"/>
  <c r="V139" i="26"/>
  <c r="V138" i="26"/>
  <c r="V137" i="26"/>
  <c r="V136" i="26"/>
  <c r="V135" i="26"/>
  <c r="V133" i="26"/>
  <c r="V132" i="26"/>
  <c r="V131" i="26"/>
  <c r="V130" i="26"/>
  <c r="V129" i="26"/>
  <c r="V128" i="26"/>
  <c r="V126" i="26"/>
  <c r="V125" i="26"/>
  <c r="V124" i="26"/>
  <c r="V123" i="26"/>
  <c r="V121" i="26"/>
  <c r="V120" i="26"/>
  <c r="V119" i="26"/>
  <c r="V118" i="26"/>
  <c r="V117" i="26"/>
  <c r="V116" i="26"/>
  <c r="V115" i="26"/>
  <c r="V113" i="26"/>
  <c r="V112" i="26"/>
  <c r="V111" i="26"/>
  <c r="V110" i="26"/>
  <c r="V109" i="26"/>
  <c r="V108" i="26"/>
  <c r="V107" i="26"/>
  <c r="V105" i="26"/>
  <c r="V104" i="26"/>
  <c r="V103" i="26"/>
  <c r="V102" i="26"/>
  <c r="V101" i="26"/>
  <c r="V100" i="26"/>
  <c r="V99" i="26"/>
  <c r="V98" i="26"/>
  <c r="V97" i="26"/>
  <c r="V96" i="26"/>
  <c r="V95" i="26"/>
  <c r="V93" i="26"/>
  <c r="V92" i="26"/>
  <c r="V91" i="26"/>
  <c r="V90" i="26"/>
  <c r="V88" i="26"/>
  <c r="V87" i="26"/>
  <c r="V86" i="26"/>
  <c r="V85" i="26"/>
  <c r="V83" i="26"/>
  <c r="V82" i="26"/>
  <c r="V81" i="26"/>
  <c r="V80" i="26"/>
  <c r="V79" i="26"/>
  <c r="V77" i="26"/>
  <c r="V76" i="26"/>
  <c r="V68" i="26"/>
  <c r="V67" i="26"/>
  <c r="V66" i="26"/>
  <c r="V65" i="26"/>
  <c r="V63" i="26"/>
  <c r="V62" i="26"/>
  <c r="V61" i="26"/>
  <c r="V59" i="26"/>
  <c r="V58" i="26"/>
  <c r="V57" i="26"/>
  <c r="V56" i="26"/>
  <c r="V54" i="26"/>
  <c r="V52" i="26"/>
  <c r="V51" i="26"/>
  <c r="V50" i="26"/>
  <c r="V49" i="26"/>
  <c r="V48" i="26"/>
  <c r="V47" i="26"/>
  <c r="V46" i="26"/>
  <c r="V45" i="26"/>
  <c r="V43" i="26"/>
  <c r="V42" i="26"/>
  <c r="V41" i="26"/>
  <c r="V40" i="26"/>
  <c r="V39" i="26"/>
  <c r="V37" i="26"/>
  <c r="V38" i="26" s="1"/>
  <c r="V35" i="26"/>
  <c r="V34" i="26"/>
  <c r="V32" i="26"/>
  <c r="V31" i="26"/>
  <c r="V30" i="26"/>
  <c r="V28" i="26"/>
  <c r="V27" i="26"/>
  <c r="V25" i="26"/>
  <c r="V26" i="26" s="1"/>
  <c r="V23" i="26"/>
  <c r="V22" i="26"/>
  <c r="V21" i="26"/>
  <c r="V20" i="26"/>
  <c r="V19" i="26"/>
  <c r="V17" i="26"/>
  <c r="V16" i="26"/>
  <c r="V15" i="26"/>
  <c r="V14" i="26"/>
  <c r="V13" i="26"/>
  <c r="V11" i="26"/>
  <c r="V10" i="26"/>
  <c r="V9" i="26"/>
  <c r="V8" i="26"/>
  <c r="V7" i="26"/>
  <c r="V55" i="26" l="1"/>
  <c r="V29" i="26"/>
  <c r="V78" i="26"/>
  <c r="V84" i="26"/>
  <c r="V114" i="26"/>
  <c r="V143" i="26"/>
  <c r="V148" i="26"/>
  <c r="V156" i="26"/>
  <c r="V214" i="26"/>
  <c r="V237" i="26"/>
  <c r="V36" i="26"/>
  <c r="V33" i="26"/>
  <c r="V24" i="26"/>
  <c r="V64" i="26"/>
  <c r="V169" i="26"/>
  <c r="V178" i="26"/>
  <c r="V185" i="26"/>
  <c r="V12" i="26"/>
  <c r="V60" i="26"/>
  <c r="V127" i="26"/>
  <c r="V18" i="26"/>
  <c r="V122" i="26"/>
  <c r="V134" i="26"/>
  <c r="V198" i="26"/>
  <c r="V207" i="26"/>
  <c r="V44" i="26"/>
  <c r="V69" i="26"/>
  <c r="V89" i="26"/>
  <c r="V94" i="26"/>
  <c r="V106" i="26"/>
  <c r="V163" i="26"/>
  <c r="V191" i="26"/>
  <c r="V223" i="26"/>
  <c r="V228" i="26"/>
  <c r="V232" i="26"/>
  <c r="V7" i="25"/>
  <c r="V254" i="26" l="1"/>
  <c r="V237" i="25"/>
  <c r="V239" i="25" s="1"/>
  <c r="V235" i="25"/>
  <c r="V234" i="25"/>
  <c r="V233" i="25"/>
  <c r="V232" i="25"/>
  <c r="V230" i="25"/>
  <c r="V229" i="25"/>
  <c r="V228" i="25"/>
  <c r="V226" i="25"/>
  <c r="V225" i="25"/>
  <c r="V224" i="25"/>
  <c r="V223" i="25"/>
  <c r="V221" i="25"/>
  <c r="V220" i="25"/>
  <c r="V219" i="25"/>
  <c r="V218" i="25"/>
  <c r="V217" i="25"/>
  <c r="V216" i="25"/>
  <c r="V215" i="25"/>
  <c r="V214" i="25"/>
  <c r="V212" i="25"/>
  <c r="V211" i="25"/>
  <c r="V210" i="25"/>
  <c r="V209" i="25"/>
  <c r="V208" i="25"/>
  <c r="V207" i="25"/>
  <c r="V205" i="25"/>
  <c r="V204" i="25"/>
  <c r="V203" i="25"/>
  <c r="V202" i="25"/>
  <c r="V201" i="25"/>
  <c r="V200" i="25"/>
  <c r="V199" i="25"/>
  <c r="V198" i="25"/>
  <c r="V196" i="25"/>
  <c r="V195" i="25"/>
  <c r="V194" i="25"/>
  <c r="V193" i="25"/>
  <c r="V192" i="25"/>
  <c r="V191" i="25"/>
  <c r="V189" i="25"/>
  <c r="V188" i="25"/>
  <c r="V187" i="25"/>
  <c r="V186" i="25"/>
  <c r="V185" i="25"/>
  <c r="V183" i="25"/>
  <c r="V182" i="25"/>
  <c r="V181" i="25"/>
  <c r="V180" i="25"/>
  <c r="V179" i="25"/>
  <c r="V178" i="25"/>
  <c r="V176" i="25"/>
  <c r="V175" i="25"/>
  <c r="V174" i="25"/>
  <c r="V173" i="25"/>
  <c r="V172" i="25"/>
  <c r="V171" i="25"/>
  <c r="V170" i="25"/>
  <c r="V169" i="25"/>
  <c r="V167" i="25"/>
  <c r="V166" i="25"/>
  <c r="V165" i="25"/>
  <c r="V164" i="25"/>
  <c r="V163" i="25"/>
  <c r="V161" i="25"/>
  <c r="V160" i="25"/>
  <c r="V159" i="25"/>
  <c r="V158" i="25"/>
  <c r="V157" i="25"/>
  <c r="V156" i="25"/>
  <c r="V154" i="25"/>
  <c r="V153" i="25"/>
  <c r="V152" i="25"/>
  <c r="V151" i="25"/>
  <c r="V150" i="25"/>
  <c r="V149" i="25"/>
  <c r="V148" i="25"/>
  <c r="V146" i="25"/>
  <c r="V145" i="25"/>
  <c r="V144" i="25"/>
  <c r="V143" i="25"/>
  <c r="V141" i="25"/>
  <c r="V140" i="25"/>
  <c r="V139" i="25"/>
  <c r="V138" i="25"/>
  <c r="V137" i="25"/>
  <c r="V136" i="25"/>
  <c r="V135" i="25"/>
  <c r="V134" i="25"/>
  <c r="V132" i="25"/>
  <c r="V131" i="25"/>
  <c r="V130" i="25"/>
  <c r="V129" i="25"/>
  <c r="V128" i="25"/>
  <c r="V127" i="25"/>
  <c r="V125" i="25"/>
  <c r="V124" i="25"/>
  <c r="V123" i="25"/>
  <c r="V122" i="25"/>
  <c r="V120" i="25"/>
  <c r="V119" i="25"/>
  <c r="V118" i="25"/>
  <c r="V117" i="25"/>
  <c r="V116" i="25"/>
  <c r="V115" i="25"/>
  <c r="V114" i="25"/>
  <c r="V112" i="25"/>
  <c r="V111" i="25"/>
  <c r="V110" i="25"/>
  <c r="V109" i="25"/>
  <c r="V108" i="25"/>
  <c r="V107" i="25"/>
  <c r="V106" i="25"/>
  <c r="V104" i="25"/>
  <c r="V103" i="25"/>
  <c r="V102" i="25"/>
  <c r="V101" i="25"/>
  <c r="V100" i="25"/>
  <c r="V99" i="25"/>
  <c r="V98" i="25"/>
  <c r="V97" i="25"/>
  <c r="V96" i="25"/>
  <c r="V95" i="25"/>
  <c r="V94" i="25"/>
  <c r="V92" i="25"/>
  <c r="V91" i="25"/>
  <c r="V90" i="25"/>
  <c r="V89" i="25"/>
  <c r="V87" i="25"/>
  <c r="V86" i="25"/>
  <c r="V85" i="25"/>
  <c r="V84" i="25"/>
  <c r="V82" i="25"/>
  <c r="V81" i="25"/>
  <c r="V80" i="25"/>
  <c r="V79" i="25"/>
  <c r="V78" i="25"/>
  <c r="V76" i="25"/>
  <c r="V75" i="25"/>
  <c r="V70" i="25"/>
  <c r="V71" i="25" s="1"/>
  <c r="V67" i="25"/>
  <c r="V66" i="25"/>
  <c r="V65" i="25"/>
  <c r="V64" i="25"/>
  <c r="V62" i="25"/>
  <c r="V61" i="25"/>
  <c r="V60" i="25"/>
  <c r="V58" i="25"/>
  <c r="V57" i="25"/>
  <c r="V56" i="25"/>
  <c r="V55" i="25"/>
  <c r="V53" i="25"/>
  <c r="V52" i="25"/>
  <c r="V51" i="25"/>
  <c r="V50" i="25"/>
  <c r="V49" i="25"/>
  <c r="V48" i="25"/>
  <c r="V47" i="25"/>
  <c r="V46" i="25"/>
  <c r="V45" i="25"/>
  <c r="V43" i="25"/>
  <c r="V42" i="25"/>
  <c r="V41" i="25"/>
  <c r="V40" i="25"/>
  <c r="V39" i="25"/>
  <c r="V37" i="25"/>
  <c r="V38" i="25" s="1"/>
  <c r="V35" i="25"/>
  <c r="V34" i="25"/>
  <c r="V32" i="25"/>
  <c r="V31" i="25"/>
  <c r="V30" i="25"/>
  <c r="V28" i="25"/>
  <c r="V27" i="25"/>
  <c r="V25" i="25"/>
  <c r="V26" i="25" s="1"/>
  <c r="V23" i="25"/>
  <c r="V22" i="25"/>
  <c r="V21" i="25"/>
  <c r="V20" i="25"/>
  <c r="V19" i="25"/>
  <c r="V17" i="25"/>
  <c r="V16" i="25"/>
  <c r="V15" i="25"/>
  <c r="V14" i="25"/>
  <c r="V13" i="25"/>
  <c r="V11" i="25"/>
  <c r="V10" i="25"/>
  <c r="V9" i="25"/>
  <c r="V8" i="25"/>
  <c r="V36" i="25" l="1"/>
  <c r="V231" i="25"/>
  <c r="V213" i="25"/>
  <c r="V155" i="25"/>
  <c r="V33" i="25"/>
  <c r="V29" i="25"/>
  <c r="V206" i="25"/>
  <c r="V121" i="25"/>
  <c r="V113" i="25"/>
  <c r="V68" i="25"/>
  <c r="V63" i="25"/>
  <c r="V54" i="25"/>
  <c r="V12" i="25"/>
  <c r="V59" i="25"/>
  <c r="V18" i="25"/>
  <c r="V88" i="25"/>
  <c r="V105" i="25"/>
  <c r="V24" i="25"/>
  <c r="V44" i="25"/>
  <c r="V77" i="25"/>
  <c r="V126" i="25"/>
  <c r="V133" i="25"/>
  <c r="V177" i="25"/>
  <c r="V184" i="25"/>
  <c r="V162" i="25"/>
  <c r="V142" i="25"/>
  <c r="V147" i="25"/>
  <c r="V190" i="25"/>
  <c r="V83" i="25"/>
  <c r="V93" i="25"/>
  <c r="V168" i="25"/>
  <c r="V197" i="25"/>
  <c r="V222" i="25"/>
  <c r="V227" i="25"/>
  <c r="V236" i="25"/>
  <c r="V7" i="24"/>
  <c r="V237" i="24"/>
  <c r="V239" i="24" s="1"/>
  <c r="V235" i="24"/>
  <c r="V234" i="24"/>
  <c r="V233" i="24"/>
  <c r="V232" i="24"/>
  <c r="V230" i="24"/>
  <c r="V229" i="24"/>
  <c r="V228" i="24"/>
  <c r="V226" i="24"/>
  <c r="V225" i="24"/>
  <c r="V224" i="24"/>
  <c r="V223" i="24"/>
  <c r="V221" i="24"/>
  <c r="V220" i="24"/>
  <c r="V219" i="24"/>
  <c r="V218" i="24"/>
  <c r="V217" i="24"/>
  <c r="V216" i="24"/>
  <c r="V215" i="24"/>
  <c r="V214" i="24"/>
  <c r="V212" i="24"/>
  <c r="V211" i="24"/>
  <c r="V210" i="24"/>
  <c r="V209" i="24"/>
  <c r="V208" i="24"/>
  <c r="V207" i="24"/>
  <c r="V205" i="24"/>
  <c r="V204" i="24"/>
  <c r="V203" i="24"/>
  <c r="V202" i="24"/>
  <c r="V201" i="24"/>
  <c r="V200" i="24"/>
  <c r="V199" i="24"/>
  <c r="V198" i="24"/>
  <c r="V196" i="24"/>
  <c r="V195" i="24"/>
  <c r="V194" i="24"/>
  <c r="V193" i="24"/>
  <c r="V192" i="24"/>
  <c r="V191" i="24"/>
  <c r="V189" i="24"/>
  <c r="V188" i="24"/>
  <c r="V187" i="24"/>
  <c r="V186" i="24"/>
  <c r="V185" i="24"/>
  <c r="V183" i="24"/>
  <c r="V182" i="24"/>
  <c r="V181" i="24"/>
  <c r="V180" i="24"/>
  <c r="V179" i="24"/>
  <c r="V178" i="24"/>
  <c r="V176" i="24"/>
  <c r="V175" i="24"/>
  <c r="V174" i="24"/>
  <c r="V173" i="24"/>
  <c r="V172" i="24"/>
  <c r="V171" i="24"/>
  <c r="V170" i="24"/>
  <c r="V169" i="24"/>
  <c r="V167" i="24"/>
  <c r="V166" i="24"/>
  <c r="V165" i="24"/>
  <c r="V164" i="24"/>
  <c r="V163" i="24"/>
  <c r="V161" i="24"/>
  <c r="V160" i="24"/>
  <c r="V159" i="24"/>
  <c r="V158" i="24"/>
  <c r="V157" i="24"/>
  <c r="V156" i="24"/>
  <c r="V154" i="24"/>
  <c r="V153" i="24"/>
  <c r="V152" i="24"/>
  <c r="V151" i="24"/>
  <c r="V150" i="24"/>
  <c r="V149" i="24"/>
  <c r="V148" i="24"/>
  <c r="V146" i="24"/>
  <c r="V145" i="24"/>
  <c r="V144" i="24"/>
  <c r="V143" i="24"/>
  <c r="V141" i="24"/>
  <c r="V140" i="24"/>
  <c r="V139" i="24"/>
  <c r="V142" i="24" s="1"/>
  <c r="V138" i="24"/>
  <c r="V137" i="24"/>
  <c r="V136" i="24"/>
  <c r="V135" i="24"/>
  <c r="V134" i="24"/>
  <c r="V132" i="24"/>
  <c r="V131" i="24"/>
  <c r="V130" i="24"/>
  <c r="V129" i="24"/>
  <c r="V128" i="24"/>
  <c r="V127" i="24"/>
  <c r="V125" i="24"/>
  <c r="V124" i="24"/>
  <c r="V123" i="24"/>
  <c r="V122" i="24"/>
  <c r="V120" i="24"/>
  <c r="V121" i="24" s="1"/>
  <c r="V119" i="24"/>
  <c r="V118" i="24"/>
  <c r="V117" i="24"/>
  <c r="V116" i="24"/>
  <c r="V115" i="24"/>
  <c r="V114" i="24"/>
  <c r="V112" i="24"/>
  <c r="V111" i="24"/>
  <c r="V110" i="24"/>
  <c r="V109" i="24"/>
  <c r="V108" i="24"/>
  <c r="V107" i="24"/>
  <c r="V106" i="24"/>
  <c r="V104" i="24"/>
  <c r="V103" i="24"/>
  <c r="V102" i="24"/>
  <c r="V101" i="24"/>
  <c r="V100" i="24"/>
  <c r="V99" i="24"/>
  <c r="V98" i="24"/>
  <c r="V97" i="24"/>
  <c r="V96" i="24"/>
  <c r="V95" i="24"/>
  <c r="V94" i="24"/>
  <c r="V92" i="24"/>
  <c r="V91" i="24"/>
  <c r="V90" i="24"/>
  <c r="V89" i="24"/>
  <c r="V87" i="24"/>
  <c r="V86" i="24"/>
  <c r="V85" i="24"/>
  <c r="V84" i="24"/>
  <c r="V88" i="24" s="1"/>
  <c r="V82" i="24"/>
  <c r="V81" i="24"/>
  <c r="V80" i="24"/>
  <c r="V79" i="24"/>
  <c r="V78" i="24"/>
  <c r="V76" i="24"/>
  <c r="V75" i="24"/>
  <c r="V67" i="24"/>
  <c r="V66" i="24"/>
  <c r="V65" i="24"/>
  <c r="V64" i="24"/>
  <c r="V62" i="24"/>
  <c r="V61" i="24"/>
  <c r="V60" i="24"/>
  <c r="V58" i="24"/>
  <c r="V57" i="24"/>
  <c r="V56" i="24"/>
  <c r="V55" i="24"/>
  <c r="V53" i="24"/>
  <c r="V52" i="24"/>
  <c r="V51" i="24"/>
  <c r="V50" i="24"/>
  <c r="V49" i="24"/>
  <c r="V48" i="24"/>
  <c r="V47" i="24"/>
  <c r="V46" i="24"/>
  <c r="V45" i="24"/>
  <c r="V43" i="24"/>
  <c r="V42" i="24"/>
  <c r="V41" i="24"/>
  <c r="V40" i="24"/>
  <c r="V39" i="24"/>
  <c r="V37" i="24"/>
  <c r="V38" i="24" s="1"/>
  <c r="V35" i="24"/>
  <c r="V34" i="24"/>
  <c r="V32" i="24"/>
  <c r="V31" i="24"/>
  <c r="V30" i="24"/>
  <c r="V28" i="24"/>
  <c r="V27" i="24"/>
  <c r="V29" i="24" s="1"/>
  <c r="V25" i="24"/>
  <c r="V26" i="24" s="1"/>
  <c r="V23" i="24"/>
  <c r="V22" i="24"/>
  <c r="V21" i="24"/>
  <c r="V20" i="24"/>
  <c r="V19" i="24"/>
  <c r="V17" i="24"/>
  <c r="V16" i="24"/>
  <c r="V18" i="24" s="1"/>
  <c r="V15" i="24"/>
  <c r="V14" i="24"/>
  <c r="V13" i="24"/>
  <c r="V11" i="24"/>
  <c r="V10" i="24"/>
  <c r="V9" i="24"/>
  <c r="V8" i="24"/>
  <c r="V31" i="23"/>
  <c r="V33" i="23" s="1"/>
  <c r="V7" i="23"/>
  <c r="V8" i="23"/>
  <c r="V9" i="23"/>
  <c r="V10" i="23"/>
  <c r="V12" i="23" s="1"/>
  <c r="V11" i="23"/>
  <c r="V13" i="23"/>
  <c r="V14" i="23"/>
  <c r="V15" i="23"/>
  <c r="V16" i="23"/>
  <c r="V17" i="23"/>
  <c r="V19" i="23"/>
  <c r="V20" i="23"/>
  <c r="V21" i="23"/>
  <c r="V22" i="23"/>
  <c r="V23" i="23"/>
  <c r="V25" i="23"/>
  <c r="V26" i="23" s="1"/>
  <c r="V27" i="23"/>
  <c r="V28" i="23"/>
  <c r="V30" i="23"/>
  <c r="V32" i="23"/>
  <c r="V34" i="23"/>
  <c r="V35" i="23"/>
  <c r="V36" i="23" s="1"/>
  <c r="V37" i="23"/>
  <c r="V38" i="23" s="1"/>
  <c r="V39" i="23"/>
  <c r="V44" i="23" s="1"/>
  <c r="V40" i="23"/>
  <c r="V41" i="23"/>
  <c r="V42" i="23"/>
  <c r="V43" i="23"/>
  <c r="V45" i="23"/>
  <c r="V46" i="23"/>
  <c r="V47" i="23"/>
  <c r="V48" i="23"/>
  <c r="V49" i="23"/>
  <c r="V50" i="23"/>
  <c r="V51" i="23"/>
  <c r="V52" i="23"/>
  <c r="V53" i="23"/>
  <c r="V55" i="23"/>
  <c r="V56" i="23"/>
  <c r="V57" i="23"/>
  <c r="V59" i="23" s="1"/>
  <c r="V58" i="23"/>
  <c r="V60" i="23"/>
  <c r="V61" i="23"/>
  <c r="V62" i="23"/>
  <c r="V64" i="23"/>
  <c r="V65" i="23"/>
  <c r="V66" i="23"/>
  <c r="V67" i="23"/>
  <c r="V69" i="23"/>
  <c r="V70" i="23" s="1"/>
  <c r="V71" i="23"/>
  <c r="V72" i="23" s="1"/>
  <c r="V73" i="23"/>
  <c r="V74" i="23"/>
  <c r="V75" i="23" s="1"/>
  <c r="V76" i="23"/>
  <c r="V77" i="23"/>
  <c r="V78" i="23"/>
  <c r="V81" i="23" s="1"/>
  <c r="V79" i="23"/>
  <c r="V80" i="23"/>
  <c r="V82" i="23"/>
  <c r="V83" i="23"/>
  <c r="V84" i="23"/>
  <c r="V85" i="23"/>
  <c r="V87" i="23"/>
  <c r="V88" i="23"/>
  <c r="V89" i="23"/>
  <c r="V91" i="23" s="1"/>
  <c r="V90" i="23"/>
  <c r="V92" i="23"/>
  <c r="V93" i="23"/>
  <c r="V94" i="23"/>
  <c r="V95" i="23"/>
  <c r="V96" i="23"/>
  <c r="V97" i="23"/>
  <c r="V103" i="23" s="1"/>
  <c r="V98" i="23"/>
  <c r="V99" i="23"/>
  <c r="V100" i="23"/>
  <c r="V101" i="23"/>
  <c r="V102" i="23"/>
  <c r="V104" i="23"/>
  <c r="V105" i="23"/>
  <c r="V106" i="23"/>
  <c r="V107" i="23"/>
  <c r="V108" i="23"/>
  <c r="V109" i="23"/>
  <c r="V110" i="23"/>
  <c r="V112" i="23"/>
  <c r="V113" i="23"/>
  <c r="V114" i="23"/>
  <c r="V115" i="23"/>
  <c r="V116" i="23"/>
  <c r="V119" i="23" s="1"/>
  <c r="V117" i="23"/>
  <c r="V118" i="23"/>
  <c r="V120" i="23"/>
  <c r="V121" i="23"/>
  <c r="V122" i="23"/>
  <c r="V123" i="23"/>
  <c r="V125" i="23"/>
  <c r="V126" i="23"/>
  <c r="V127" i="23"/>
  <c r="V128" i="23"/>
  <c r="V129" i="23"/>
  <c r="V130" i="23"/>
  <c r="V132" i="23"/>
  <c r="V133" i="23"/>
  <c r="V134" i="23"/>
  <c r="V135" i="23"/>
  <c r="V136" i="23"/>
  <c r="V137" i="23"/>
  <c r="V138" i="23"/>
  <c r="V139" i="23"/>
  <c r="V141" i="23"/>
  <c r="V142" i="23"/>
  <c r="V143" i="23"/>
  <c r="V144" i="23"/>
  <c r="V145" i="23" s="1"/>
  <c r="V146" i="23"/>
  <c r="V147" i="23"/>
  <c r="V148" i="23"/>
  <c r="V149" i="23"/>
  <c r="V150" i="23"/>
  <c r="V151" i="23"/>
  <c r="V152" i="23"/>
  <c r="V154" i="23"/>
  <c r="V155" i="23"/>
  <c r="V156" i="23"/>
  <c r="V157" i="23"/>
  <c r="V158" i="23"/>
  <c r="V159" i="23"/>
  <c r="V161" i="23"/>
  <c r="V162" i="23"/>
  <c r="V163" i="23"/>
  <c r="V164" i="23"/>
  <c r="V165" i="23"/>
  <c r="V167" i="23"/>
  <c r="V168" i="23"/>
  <c r="V169" i="23"/>
  <c r="V170" i="23"/>
  <c r="V171" i="23"/>
  <c r="V172" i="23"/>
  <c r="V175" i="23" s="1"/>
  <c r="V173" i="23"/>
  <c r="V174" i="23"/>
  <c r="V176" i="23"/>
  <c r="V177" i="23"/>
  <c r="V178" i="23"/>
  <c r="V179" i="23"/>
  <c r="V180" i="23"/>
  <c r="V181" i="23"/>
  <c r="V183" i="23"/>
  <c r="V184" i="23"/>
  <c r="V185" i="23"/>
  <c r="V186" i="23"/>
  <c r="V187" i="23"/>
  <c r="V189" i="23"/>
  <c r="V190" i="23"/>
  <c r="V191" i="23"/>
  <c r="V192" i="23"/>
  <c r="V193" i="23"/>
  <c r="V194" i="23"/>
  <c r="V196" i="23"/>
  <c r="V197" i="23"/>
  <c r="V198" i="23"/>
  <c r="V199" i="23"/>
  <c r="V200" i="23"/>
  <c r="V204" i="23" s="1"/>
  <c r="V201" i="23"/>
  <c r="V202" i="23"/>
  <c r="V203" i="23"/>
  <c r="V205" i="23"/>
  <c r="V206" i="23"/>
  <c r="V207" i="23"/>
  <c r="V208" i="23"/>
  <c r="V209" i="23"/>
  <c r="V210" i="23"/>
  <c r="V212" i="23"/>
  <c r="V213" i="23"/>
  <c r="V214" i="23"/>
  <c r="V215" i="23"/>
  <c r="V216" i="23"/>
  <c r="V217" i="23"/>
  <c r="V218" i="23"/>
  <c r="V219" i="23"/>
  <c r="V221" i="23"/>
  <c r="V225" i="23" s="1"/>
  <c r="V222" i="23"/>
  <c r="V223" i="23"/>
  <c r="V224" i="23"/>
  <c r="V226" i="23"/>
  <c r="V227" i="23"/>
  <c r="V228" i="23"/>
  <c r="V229" i="23" s="1"/>
  <c r="V230" i="23"/>
  <c r="V231" i="23"/>
  <c r="V232" i="23"/>
  <c r="V233" i="23"/>
  <c r="V235" i="23"/>
  <c r="V237" i="23" s="1"/>
  <c r="V28" i="22"/>
  <c r="V7" i="22"/>
  <c r="V8" i="22"/>
  <c r="V12" i="22" s="1"/>
  <c r="V9" i="22"/>
  <c r="V10" i="22"/>
  <c r="V11" i="22"/>
  <c r="V13" i="22"/>
  <c r="V14" i="22"/>
  <c r="V15" i="22"/>
  <c r="V16" i="22"/>
  <c r="V17" i="22"/>
  <c r="V19" i="22"/>
  <c r="V20" i="22"/>
  <c r="V21" i="22"/>
  <c r="V22" i="22"/>
  <c r="V23" i="22"/>
  <c r="V25" i="22"/>
  <c r="V26" i="22" s="1"/>
  <c r="V27" i="22"/>
  <c r="V30" i="22"/>
  <c r="V31" i="22"/>
  <c r="V33" i="22"/>
  <c r="V34" i="22"/>
  <c r="V36" i="22"/>
  <c r="V37" i="22" s="1"/>
  <c r="V38" i="22"/>
  <c r="V39" i="22"/>
  <c r="V40" i="22"/>
  <c r="V41" i="22"/>
  <c r="V42" i="22"/>
  <c r="V44" i="22"/>
  <c r="V45" i="22"/>
  <c r="V46" i="22"/>
  <c r="V47" i="22"/>
  <c r="V48" i="22"/>
  <c r="V49" i="22"/>
  <c r="V50" i="22"/>
  <c r="V51" i="22"/>
  <c r="V52" i="22"/>
  <c r="V54" i="22"/>
  <c r="V55" i="22"/>
  <c r="V56" i="22"/>
  <c r="V57" i="22"/>
  <c r="V59" i="22"/>
  <c r="V60" i="22"/>
  <c r="V61" i="22"/>
  <c r="V63" i="22"/>
  <c r="V64" i="22"/>
  <c r="V65" i="22"/>
  <c r="V66" i="22"/>
  <c r="V68" i="22"/>
  <c r="V69" i="22" s="1"/>
  <c r="V70" i="22"/>
  <c r="V71" i="22" s="1"/>
  <c r="V72" i="22"/>
  <c r="V74" i="22" s="1"/>
  <c r="V73" i="22"/>
  <c r="V75" i="22"/>
  <c r="V76" i="22"/>
  <c r="V77" i="22"/>
  <c r="V78" i="22"/>
  <c r="V79" i="22"/>
  <c r="V81" i="22"/>
  <c r="V82" i="22"/>
  <c r="V83" i="22"/>
  <c r="V84" i="22"/>
  <c r="V86" i="22"/>
  <c r="V87" i="22"/>
  <c r="V88" i="22"/>
  <c r="V89" i="22"/>
  <c r="V91" i="22"/>
  <c r="V92" i="22"/>
  <c r="V93" i="22"/>
  <c r="V94" i="22"/>
  <c r="V95" i="22"/>
  <c r="V96" i="22"/>
  <c r="V97" i="22"/>
  <c r="V98" i="22"/>
  <c r="V99" i="22"/>
  <c r="V100" i="22"/>
  <c r="V101" i="22"/>
  <c r="V103" i="22"/>
  <c r="V104" i="22"/>
  <c r="V105" i="22"/>
  <c r="V106" i="22"/>
  <c r="V107" i="22"/>
  <c r="V108" i="22"/>
  <c r="V109" i="22"/>
  <c r="V111" i="22"/>
  <c r="V112" i="22"/>
  <c r="V113" i="22"/>
  <c r="V114" i="22"/>
  <c r="V115" i="22"/>
  <c r="V116" i="22"/>
  <c r="V117" i="22"/>
  <c r="V119" i="22"/>
  <c r="V120" i="22"/>
  <c r="V121" i="22"/>
  <c r="V122" i="22"/>
  <c r="V124" i="22"/>
  <c r="V125" i="22"/>
  <c r="V126" i="22"/>
  <c r="V127" i="22"/>
  <c r="V128" i="22"/>
  <c r="V129" i="22"/>
  <c r="V131" i="22"/>
  <c r="V132" i="22"/>
  <c r="V133" i="22"/>
  <c r="V134" i="22"/>
  <c r="V135" i="22"/>
  <c r="V136" i="22"/>
  <c r="V137" i="22"/>
  <c r="V138" i="22"/>
  <c r="V140" i="22"/>
  <c r="V141" i="22"/>
  <c r="V142" i="22"/>
  <c r="V143" i="22"/>
  <c r="V145" i="22"/>
  <c r="V146" i="22"/>
  <c r="V147" i="22"/>
  <c r="V148" i="22"/>
  <c r="V149" i="22"/>
  <c r="V150" i="22"/>
  <c r="V151" i="22"/>
  <c r="V153" i="22"/>
  <c r="V154" i="22"/>
  <c r="V155" i="22"/>
  <c r="V156" i="22"/>
  <c r="V157" i="22"/>
  <c r="V158" i="22"/>
  <c r="V160" i="22"/>
  <c r="V161" i="22"/>
  <c r="V162" i="22"/>
  <c r="V163" i="22"/>
  <c r="V164" i="22"/>
  <c r="V166" i="22"/>
  <c r="V167" i="22"/>
  <c r="V168" i="22"/>
  <c r="V169" i="22"/>
  <c r="V170" i="22"/>
  <c r="V171" i="22"/>
  <c r="V172" i="22"/>
  <c r="V173" i="22"/>
  <c r="V175" i="22"/>
  <c r="V176" i="22"/>
  <c r="V177" i="22"/>
  <c r="V178" i="22"/>
  <c r="V179" i="22"/>
  <c r="V180" i="22"/>
  <c r="V182" i="22"/>
  <c r="V183" i="22"/>
  <c r="V184" i="22"/>
  <c r="V185" i="22"/>
  <c r="V186" i="22"/>
  <c r="V188" i="22"/>
  <c r="V189" i="22"/>
  <c r="V190" i="22"/>
  <c r="V191" i="22"/>
  <c r="V192" i="22"/>
  <c r="V193" i="22"/>
  <c r="V195" i="22"/>
  <c r="V196" i="22"/>
  <c r="V197" i="22"/>
  <c r="V198" i="22"/>
  <c r="V199" i="22"/>
  <c r="V200" i="22"/>
  <c r="V201" i="22"/>
  <c r="V202" i="22"/>
  <c r="V204" i="22"/>
  <c r="V205" i="22"/>
  <c r="V206" i="22"/>
  <c r="V207" i="22"/>
  <c r="V208" i="22"/>
  <c r="V209" i="22"/>
  <c r="V211" i="22"/>
  <c r="V212" i="22"/>
  <c r="V213" i="22"/>
  <c r="V214" i="22"/>
  <c r="V215" i="22"/>
  <c r="V216" i="22"/>
  <c r="V217" i="22"/>
  <c r="V218" i="22"/>
  <c r="V220" i="22"/>
  <c r="V221" i="22"/>
  <c r="V222" i="22"/>
  <c r="V223" i="22"/>
  <c r="V225" i="22"/>
  <c r="V228" i="22" s="1"/>
  <c r="V226" i="22"/>
  <c r="V227" i="22"/>
  <c r="V229" i="22"/>
  <c r="V230" i="22"/>
  <c r="V231" i="22"/>
  <c r="V232" i="22"/>
  <c r="V234" i="22"/>
  <c r="V236" i="22" s="1"/>
  <c r="V167" i="21"/>
  <c r="V112" i="21"/>
  <c r="Q72" i="21"/>
  <c r="V72" i="21" s="1"/>
  <c r="V7" i="21"/>
  <c r="V8" i="21"/>
  <c r="V9" i="21"/>
  <c r="V10" i="21"/>
  <c r="V11" i="21"/>
  <c r="V13" i="21"/>
  <c r="V14" i="21"/>
  <c r="V15" i="21"/>
  <c r="V16" i="21"/>
  <c r="V17" i="21"/>
  <c r="V19" i="21"/>
  <c r="V20" i="21"/>
  <c r="V21" i="21"/>
  <c r="V22" i="21"/>
  <c r="V23" i="21"/>
  <c r="V25" i="21"/>
  <c r="V26" i="21" s="1"/>
  <c r="V27" i="21"/>
  <c r="V29" i="21" s="1"/>
  <c r="V30" i="21"/>
  <c r="V31" i="21"/>
  <c r="V33" i="21"/>
  <c r="V34" i="21"/>
  <c r="V36" i="21"/>
  <c r="V37" i="21" s="1"/>
  <c r="V38" i="21"/>
  <c r="V39" i="21"/>
  <c r="V40" i="21"/>
  <c r="V41" i="21"/>
  <c r="V42" i="21"/>
  <c r="V44" i="21"/>
  <c r="V45" i="21"/>
  <c r="V46" i="21"/>
  <c r="V47" i="21"/>
  <c r="V48" i="21"/>
  <c r="V49" i="21"/>
  <c r="V50" i="21"/>
  <c r="V51" i="21"/>
  <c r="V52" i="21"/>
  <c r="V54" i="21"/>
  <c r="V55" i="21"/>
  <c r="V56" i="21"/>
  <c r="V57" i="21"/>
  <c r="V59" i="21"/>
  <c r="V60" i="21"/>
  <c r="V61" i="21"/>
  <c r="V63" i="21"/>
  <c r="V64" i="21"/>
  <c r="V65" i="21"/>
  <c r="V66" i="21"/>
  <c r="V68" i="21"/>
  <c r="V69" i="21" s="1"/>
  <c r="V70" i="21"/>
  <c r="V71" i="21" s="1"/>
  <c r="V73" i="21"/>
  <c r="V75" i="21"/>
  <c r="V76" i="21"/>
  <c r="V77" i="21"/>
  <c r="V78" i="21"/>
  <c r="V79" i="21"/>
  <c r="V81" i="21"/>
  <c r="V82" i="21"/>
  <c r="V83" i="21"/>
  <c r="V84" i="21"/>
  <c r="V86" i="21"/>
  <c r="V87" i="21"/>
  <c r="V88" i="21"/>
  <c r="V89" i="21"/>
  <c r="V91" i="21"/>
  <c r="V92" i="21"/>
  <c r="V93" i="21"/>
  <c r="V94" i="21"/>
  <c r="V95" i="21"/>
  <c r="V96" i="21"/>
  <c r="V97" i="21"/>
  <c r="V98" i="21"/>
  <c r="V99" i="21"/>
  <c r="V100" i="21"/>
  <c r="V101" i="21"/>
  <c r="V103" i="21"/>
  <c r="V104" i="21"/>
  <c r="V105" i="21"/>
  <c r="V106" i="21"/>
  <c r="V107" i="21"/>
  <c r="V108" i="21"/>
  <c r="V109" i="21"/>
  <c r="V111" i="21"/>
  <c r="V113" i="21"/>
  <c r="V114" i="21"/>
  <c r="V115" i="21"/>
  <c r="V116" i="21"/>
  <c r="V117" i="21"/>
  <c r="V119" i="21"/>
  <c r="V120" i="21"/>
  <c r="V121" i="21"/>
  <c r="V122" i="21"/>
  <c r="V124" i="21"/>
  <c r="V125" i="21"/>
  <c r="V126" i="21"/>
  <c r="V127" i="21"/>
  <c r="V128" i="21"/>
  <c r="V129" i="21"/>
  <c r="V131" i="21"/>
  <c r="V132" i="21"/>
  <c r="V133" i="21"/>
  <c r="V134" i="21"/>
  <c r="V135" i="21"/>
  <c r="V136" i="21"/>
  <c r="V137" i="21"/>
  <c r="V138" i="21"/>
  <c r="V140" i="21"/>
  <c r="V141" i="21"/>
  <c r="V142" i="21"/>
  <c r="V143" i="21"/>
  <c r="V145" i="21"/>
  <c r="V146" i="21"/>
  <c r="V147" i="21"/>
  <c r="V148" i="21"/>
  <c r="V149" i="21"/>
  <c r="V150" i="21"/>
  <c r="V151" i="21"/>
  <c r="V153" i="21"/>
  <c r="V154" i="21"/>
  <c r="V155" i="21"/>
  <c r="V156" i="21"/>
  <c r="V157" i="21"/>
  <c r="V158" i="21"/>
  <c r="V159" i="21" s="1"/>
  <c r="V160" i="21"/>
  <c r="V161" i="21"/>
  <c r="V162" i="21"/>
  <c r="V163" i="21"/>
  <c r="V164" i="21"/>
  <c r="V166" i="21"/>
  <c r="V168" i="21"/>
  <c r="V169" i="21"/>
  <c r="V170" i="21"/>
  <c r="V171" i="21"/>
  <c r="V172" i="21"/>
  <c r="V173" i="21"/>
  <c r="V175" i="21"/>
  <c r="V176" i="21"/>
  <c r="V177" i="21"/>
  <c r="V178" i="21"/>
  <c r="V179" i="21"/>
  <c r="V180" i="21"/>
  <c r="V182" i="21"/>
  <c r="V183" i="21"/>
  <c r="V184" i="21"/>
  <c r="V185" i="21"/>
  <c r="V186" i="21"/>
  <c r="V188" i="21"/>
  <c r="V189" i="21"/>
  <c r="V190" i="21"/>
  <c r="V191" i="21"/>
  <c r="V192" i="21"/>
  <c r="V193" i="21"/>
  <c r="V195" i="21"/>
  <c r="V196" i="21"/>
  <c r="V197" i="21"/>
  <c r="V198" i="21"/>
  <c r="V199" i="21"/>
  <c r="V200" i="21"/>
  <c r="V201" i="21"/>
  <c r="V202" i="21"/>
  <c r="V204" i="21"/>
  <c r="V205" i="21"/>
  <c r="V206" i="21"/>
  <c r="V207" i="21"/>
  <c r="V208" i="21"/>
  <c r="V209" i="21"/>
  <c r="V211" i="21"/>
  <c r="V212" i="21"/>
  <c r="V213" i="21"/>
  <c r="V214" i="21"/>
  <c r="V215" i="21"/>
  <c r="V216" i="21"/>
  <c r="V217" i="21"/>
  <c r="V218" i="21"/>
  <c r="V220" i="21"/>
  <c r="V221" i="21"/>
  <c r="V222" i="21"/>
  <c r="V224" i="21" s="1"/>
  <c r="V223" i="21"/>
  <c r="V225" i="21"/>
  <c r="V228" i="21" s="1"/>
  <c r="V226" i="21"/>
  <c r="V227" i="21"/>
  <c r="V229" i="21"/>
  <c r="V230" i="21"/>
  <c r="V231" i="21"/>
  <c r="V232" i="21"/>
  <c r="V234" i="21"/>
  <c r="V236" i="21" s="1"/>
  <c r="V123" i="20"/>
  <c r="V124" i="20"/>
  <c r="V125" i="20"/>
  <c r="V126" i="20"/>
  <c r="V127" i="20"/>
  <c r="V128" i="20"/>
  <c r="V7" i="20"/>
  <c r="V8" i="20"/>
  <c r="V9" i="20"/>
  <c r="V10" i="20"/>
  <c r="V11" i="20"/>
  <c r="V13" i="20"/>
  <c r="V14" i="20"/>
  <c r="V15" i="20"/>
  <c r="V16" i="20"/>
  <c r="V18" i="20" s="1"/>
  <c r="V17" i="20"/>
  <c r="V19" i="20"/>
  <c r="V20" i="20"/>
  <c r="V21" i="20"/>
  <c r="V22" i="20"/>
  <c r="V23" i="20"/>
  <c r="V25" i="20"/>
  <c r="V26" i="20" s="1"/>
  <c r="V27" i="20"/>
  <c r="V29" i="20" s="1"/>
  <c r="V30" i="20"/>
  <c r="V31" i="20"/>
  <c r="V33" i="20"/>
  <c r="V35" i="20" s="1"/>
  <c r="V34" i="20"/>
  <c r="V36" i="20"/>
  <c r="V37" i="20" s="1"/>
  <c r="V38" i="20"/>
  <c r="V39" i="20"/>
  <c r="V40" i="20"/>
  <c r="V41" i="20"/>
  <c r="V42" i="20"/>
  <c r="V44" i="20"/>
  <c r="V45" i="20"/>
  <c r="V46" i="20"/>
  <c r="V47" i="20"/>
  <c r="V48" i="20"/>
  <c r="V49" i="20"/>
  <c r="V50" i="20"/>
  <c r="V51" i="20"/>
  <c r="V52" i="20"/>
  <c r="V54" i="20"/>
  <c r="V55" i="20"/>
  <c r="V56" i="20"/>
  <c r="V57" i="20"/>
  <c r="V59" i="20"/>
  <c r="V60" i="20"/>
  <c r="V61" i="20"/>
  <c r="V62" i="20" s="1"/>
  <c r="V63" i="20"/>
  <c r="V64" i="20"/>
  <c r="V65" i="20"/>
  <c r="V66" i="20"/>
  <c r="V68" i="20"/>
  <c r="V69" i="20" s="1"/>
  <c r="V70" i="20"/>
  <c r="V71" i="20" s="1"/>
  <c r="V72" i="20"/>
  <c r="V73" i="20"/>
  <c r="V75" i="20"/>
  <c r="V76" i="20"/>
  <c r="V77" i="20"/>
  <c r="V78" i="20"/>
  <c r="V79" i="20"/>
  <c r="V81" i="20"/>
  <c r="V82" i="20"/>
  <c r="V83" i="20"/>
  <c r="V84" i="20"/>
  <c r="V86" i="20"/>
  <c r="V87" i="20"/>
  <c r="V88" i="20"/>
  <c r="V89" i="20"/>
  <c r="V91" i="20"/>
  <c r="V92" i="20"/>
  <c r="V93" i="20"/>
  <c r="V94" i="20"/>
  <c r="V95" i="20"/>
  <c r="V96" i="20"/>
  <c r="V97" i="20"/>
  <c r="V98" i="20"/>
  <c r="V99" i="20"/>
  <c r="V100" i="20"/>
  <c r="V101" i="20"/>
  <c r="V103" i="20"/>
  <c r="V104" i="20"/>
  <c r="V105" i="20"/>
  <c r="V106" i="20"/>
  <c r="V107" i="20"/>
  <c r="V108" i="20"/>
  <c r="V109" i="20"/>
  <c r="V111" i="20"/>
  <c r="V112" i="20"/>
  <c r="V113" i="20"/>
  <c r="V114" i="20"/>
  <c r="V115" i="20"/>
  <c r="V116" i="20"/>
  <c r="V118" i="20"/>
  <c r="V119" i="20"/>
  <c r="V120" i="20"/>
  <c r="V121" i="20"/>
  <c r="V130" i="20"/>
  <c r="V131" i="20"/>
  <c r="V132" i="20"/>
  <c r="V133" i="20"/>
  <c r="V134" i="20"/>
  <c r="V135" i="20"/>
  <c r="V136" i="20"/>
  <c r="V137" i="20"/>
  <c r="V139" i="20"/>
  <c r="V140" i="20"/>
  <c r="V141" i="20"/>
  <c r="V142" i="20"/>
  <c r="V144" i="20"/>
  <c r="V145" i="20"/>
  <c r="V146" i="20"/>
  <c r="V147" i="20"/>
  <c r="V148" i="20"/>
  <c r="V149" i="20"/>
  <c r="V150" i="20"/>
  <c r="V152" i="20"/>
  <c r="V153" i="20"/>
  <c r="V154" i="20"/>
  <c r="V155" i="20"/>
  <c r="V156" i="20"/>
  <c r="V157" i="20"/>
  <c r="V159" i="20"/>
  <c r="V160" i="20"/>
  <c r="V161" i="20"/>
  <c r="V162" i="20"/>
  <c r="V163" i="20"/>
  <c r="V165" i="20"/>
  <c r="V166" i="20"/>
  <c r="V167" i="20"/>
  <c r="V168" i="20"/>
  <c r="V169" i="20"/>
  <c r="V170" i="20"/>
  <c r="V171" i="20"/>
  <c r="V173" i="20"/>
  <c r="V174" i="20"/>
  <c r="V179" i="20" s="1"/>
  <c r="V175" i="20"/>
  <c r="V176" i="20"/>
  <c r="V177" i="20"/>
  <c r="V178" i="20"/>
  <c r="V180" i="20"/>
  <c r="V181" i="20"/>
  <c r="V182" i="20"/>
  <c r="V183" i="20"/>
  <c r="V184" i="20"/>
  <c r="V186" i="20"/>
  <c r="V187" i="20"/>
  <c r="V188" i="20"/>
  <c r="V192" i="20" s="1"/>
  <c r="V189" i="20"/>
  <c r="V190" i="20"/>
  <c r="V191" i="20"/>
  <c r="V193" i="20"/>
  <c r="V194" i="20"/>
  <c r="V195" i="20"/>
  <c r="V196" i="20"/>
  <c r="V197" i="20"/>
  <c r="V198" i="20"/>
  <c r="V199" i="20"/>
  <c r="V200" i="20"/>
  <c r="V202" i="20"/>
  <c r="V203" i="20"/>
  <c r="V204" i="20"/>
  <c r="V205" i="20"/>
  <c r="V206" i="20"/>
  <c r="V207" i="20"/>
  <c r="V209" i="20"/>
  <c r="V210" i="20"/>
  <c r="V211" i="20"/>
  <c r="V212" i="20"/>
  <c r="V213" i="20"/>
  <c r="V214" i="20"/>
  <c r="V215" i="20"/>
  <c r="V216" i="20"/>
  <c r="V218" i="20"/>
  <c r="V219" i="20"/>
  <c r="V220" i="20"/>
  <c r="V221" i="20"/>
  <c r="V222" i="20" s="1"/>
  <c r="V223" i="20"/>
  <c r="V224" i="20"/>
  <c r="V225" i="20"/>
  <c r="V227" i="20"/>
  <c r="V228" i="20"/>
  <c r="V229" i="20"/>
  <c r="V230" i="20"/>
  <c r="V232" i="20"/>
  <c r="V234" i="20" s="1"/>
  <c r="V188" i="19"/>
  <c r="V71" i="19"/>
  <c r="V72" i="19"/>
  <c r="V73" i="19" s="1"/>
  <c r="V7" i="19"/>
  <c r="V8" i="19"/>
  <c r="V9" i="19"/>
  <c r="V10" i="19"/>
  <c r="V11" i="19"/>
  <c r="V13" i="19"/>
  <c r="V14" i="19"/>
  <c r="V15" i="19"/>
  <c r="V16" i="19"/>
  <c r="V17" i="19"/>
  <c r="V19" i="19"/>
  <c r="V20" i="19"/>
  <c r="V21" i="19"/>
  <c r="V22" i="19"/>
  <c r="V23" i="19"/>
  <c r="V25" i="19"/>
  <c r="V26" i="19" s="1"/>
  <c r="V27" i="19"/>
  <c r="V28" i="19" s="1"/>
  <c r="V29" i="19"/>
  <c r="V31" i="19" s="1"/>
  <c r="V30" i="19"/>
  <c r="V32" i="19"/>
  <c r="V34" i="19" s="1"/>
  <c r="V33" i="19"/>
  <c r="V35" i="19"/>
  <c r="V36" i="19" s="1"/>
  <c r="V37" i="19"/>
  <c r="V38" i="19"/>
  <c r="V39" i="19"/>
  <c r="V40" i="19"/>
  <c r="V41" i="19"/>
  <c r="V43" i="19"/>
  <c r="V44" i="19"/>
  <c r="V45" i="19"/>
  <c r="V46" i="19"/>
  <c r="V47" i="19"/>
  <c r="V48" i="19"/>
  <c r="V49" i="19"/>
  <c r="V50" i="19"/>
  <c r="V51" i="19"/>
  <c r="V53" i="19"/>
  <c r="V54" i="19"/>
  <c r="V55" i="19"/>
  <c r="V56" i="19"/>
  <c r="V58" i="19"/>
  <c r="V59" i="19"/>
  <c r="V60" i="19"/>
  <c r="V62" i="19"/>
  <c r="V66" i="19" s="1"/>
  <c r="V63" i="19"/>
  <c r="V64" i="19"/>
  <c r="V65" i="19"/>
  <c r="V67" i="19"/>
  <c r="V68" i="19" s="1"/>
  <c r="V69" i="19"/>
  <c r="V70" i="19" s="1"/>
  <c r="V74" i="19"/>
  <c r="V75" i="19"/>
  <c r="V76" i="19"/>
  <c r="V77" i="19"/>
  <c r="V78" i="19"/>
  <c r="V80" i="19"/>
  <c r="V81" i="19"/>
  <c r="V82" i="19"/>
  <c r="V83" i="19"/>
  <c r="V85" i="19"/>
  <c r="V89" i="19" s="1"/>
  <c r="V86" i="19"/>
  <c r="V87" i="19"/>
  <c r="V88" i="19"/>
  <c r="V90" i="19"/>
  <c r="V91" i="19"/>
  <c r="V92" i="19"/>
  <c r="V93" i="19"/>
  <c r="V94" i="19"/>
  <c r="V95" i="19"/>
  <c r="V96" i="19"/>
  <c r="V97" i="19"/>
  <c r="V98" i="19"/>
  <c r="V99" i="19"/>
  <c r="V100" i="19"/>
  <c r="V102" i="19"/>
  <c r="V103" i="19"/>
  <c r="V104" i="19"/>
  <c r="V105" i="19"/>
  <c r="V106" i="19"/>
  <c r="V107" i="19"/>
  <c r="V108" i="19"/>
  <c r="V110" i="19"/>
  <c r="V111" i="19"/>
  <c r="V112" i="19"/>
  <c r="V113" i="19"/>
  <c r="V114" i="19"/>
  <c r="V115" i="19"/>
  <c r="V117" i="19"/>
  <c r="V118" i="19"/>
  <c r="V119" i="19"/>
  <c r="V120" i="19"/>
  <c r="V122" i="19"/>
  <c r="V123" i="19"/>
  <c r="V124" i="19"/>
  <c r="V125" i="19"/>
  <c r="V126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1" i="19" s="1"/>
  <c r="V142" i="19"/>
  <c r="V143" i="19"/>
  <c r="V144" i="19"/>
  <c r="V145" i="19"/>
  <c r="V146" i="19"/>
  <c r="V147" i="19"/>
  <c r="V148" i="19"/>
  <c r="V150" i="19"/>
  <c r="V151" i="19"/>
  <c r="V152" i="19"/>
  <c r="V153" i="19"/>
  <c r="V154" i="19"/>
  <c r="V155" i="19"/>
  <c r="V157" i="19"/>
  <c r="V158" i="19"/>
  <c r="V159" i="19"/>
  <c r="V160" i="19"/>
  <c r="V161" i="19"/>
  <c r="V163" i="19"/>
  <c r="V164" i="19"/>
  <c r="V165" i="19"/>
  <c r="V166" i="19"/>
  <c r="V167" i="19"/>
  <c r="V168" i="19"/>
  <c r="V170" i="19" s="1"/>
  <c r="V169" i="19"/>
  <c r="V171" i="19"/>
  <c r="V172" i="19"/>
  <c r="V173" i="19"/>
  <c r="V174" i="19"/>
  <c r="V175" i="19"/>
  <c r="V176" i="19"/>
  <c r="V178" i="19"/>
  <c r="V179" i="19"/>
  <c r="V180" i="19"/>
  <c r="V181" i="19"/>
  <c r="V182" i="19"/>
  <c r="V184" i="19"/>
  <c r="V185" i="19"/>
  <c r="V186" i="19"/>
  <c r="V187" i="19"/>
  <c r="V190" i="19" s="1"/>
  <c r="V189" i="19"/>
  <c r="V191" i="19"/>
  <c r="V192" i="19"/>
  <c r="V193" i="19"/>
  <c r="V194" i="19"/>
  <c r="V195" i="19"/>
  <c r="V196" i="19"/>
  <c r="V199" i="19" s="1"/>
  <c r="V197" i="19"/>
  <c r="V198" i="19"/>
  <c r="V200" i="19"/>
  <c r="V201" i="19"/>
  <c r="V202" i="19"/>
  <c r="V203" i="19"/>
  <c r="V204" i="19"/>
  <c r="V205" i="19"/>
  <c r="V207" i="19"/>
  <c r="V208" i="19"/>
  <c r="V209" i="19"/>
  <c r="V210" i="19"/>
  <c r="V211" i="19"/>
  <c r="V212" i="19"/>
  <c r="V213" i="19"/>
  <c r="V214" i="19"/>
  <c r="V216" i="19"/>
  <c r="V217" i="19"/>
  <c r="V218" i="19"/>
  <c r="V219" i="19"/>
  <c r="V221" i="19"/>
  <c r="V222" i="19"/>
  <c r="V223" i="19"/>
  <c r="V225" i="19"/>
  <c r="V226" i="19"/>
  <c r="V227" i="19"/>
  <c r="V228" i="19"/>
  <c r="V230" i="19"/>
  <c r="V232" i="19" s="1"/>
  <c r="V7" i="18"/>
  <c r="V8" i="18"/>
  <c r="V9" i="18"/>
  <c r="V10" i="18"/>
  <c r="V11" i="18"/>
  <c r="V13" i="18"/>
  <c r="V14" i="18"/>
  <c r="V15" i="18"/>
  <c r="V16" i="18"/>
  <c r="V17" i="18"/>
  <c r="V19" i="18"/>
  <c r="V20" i="18"/>
  <c r="V21" i="18"/>
  <c r="V22" i="18"/>
  <c r="V23" i="18"/>
  <c r="V25" i="18"/>
  <c r="V26" i="18" s="1"/>
  <c r="V27" i="18"/>
  <c r="V28" i="18" s="1"/>
  <c r="V29" i="18"/>
  <c r="V30" i="18"/>
  <c r="V32" i="18"/>
  <c r="V34" i="18" s="1"/>
  <c r="V33" i="18"/>
  <c r="V35" i="18"/>
  <c r="V36" i="18" s="1"/>
  <c r="V37" i="18"/>
  <c r="V38" i="18"/>
  <c r="V39" i="18"/>
  <c r="V40" i="18"/>
  <c r="V41" i="18"/>
  <c r="V43" i="18"/>
  <c r="V44" i="18"/>
  <c r="V45" i="18"/>
  <c r="V46" i="18"/>
  <c r="V47" i="18"/>
  <c r="V48" i="18"/>
  <c r="V49" i="18"/>
  <c r="V50" i="18"/>
  <c r="V51" i="18"/>
  <c r="V53" i="18"/>
  <c r="V54" i="18"/>
  <c r="V55" i="18"/>
  <c r="V56" i="18"/>
  <c r="V58" i="18"/>
  <c r="V59" i="18"/>
  <c r="V60" i="18"/>
  <c r="V62" i="18"/>
  <c r="V63" i="18"/>
  <c r="V64" i="18"/>
  <c r="V65" i="18"/>
  <c r="V67" i="18"/>
  <c r="V68" i="18" s="1"/>
  <c r="V69" i="18"/>
  <c r="V70" i="18" s="1"/>
  <c r="V71" i="18"/>
  <c r="V72" i="18"/>
  <c r="V74" i="18"/>
  <c r="V75" i="18"/>
  <c r="V76" i="18"/>
  <c r="V77" i="18"/>
  <c r="V79" i="18" s="1"/>
  <c r="V78" i="18"/>
  <c r="V80" i="18"/>
  <c r="V81" i="18"/>
  <c r="V82" i="18"/>
  <c r="V83" i="18"/>
  <c r="V85" i="18"/>
  <c r="V86" i="18"/>
  <c r="V87" i="18"/>
  <c r="V88" i="18"/>
  <c r="V90" i="18"/>
  <c r="V91" i="18"/>
  <c r="V92" i="18"/>
  <c r="V93" i="18"/>
  <c r="V94" i="18"/>
  <c r="V95" i="18"/>
  <c r="V96" i="18"/>
  <c r="V97" i="18"/>
  <c r="V98" i="18"/>
  <c r="V99" i="18"/>
  <c r="V100" i="18"/>
  <c r="V102" i="18"/>
  <c r="V103" i="18"/>
  <c r="V104" i="18"/>
  <c r="V105" i="18"/>
  <c r="V106" i="18"/>
  <c r="V107" i="18"/>
  <c r="V108" i="18"/>
  <c r="V110" i="18"/>
  <c r="V111" i="18"/>
  <c r="V112" i="18"/>
  <c r="V113" i="18"/>
  <c r="V114" i="18"/>
  <c r="V115" i="18"/>
  <c r="V117" i="18"/>
  <c r="V118" i="18"/>
  <c r="V119" i="18"/>
  <c r="V120" i="18"/>
  <c r="V122" i="18"/>
  <c r="V123" i="18"/>
  <c r="V124" i="18"/>
  <c r="V125" i="18"/>
  <c r="V126" i="18"/>
  <c r="V128" i="18"/>
  <c r="V129" i="18"/>
  <c r="V130" i="18"/>
  <c r="V131" i="18"/>
  <c r="V132" i="18"/>
  <c r="V133" i="18"/>
  <c r="V134" i="18"/>
  <c r="V135" i="18"/>
  <c r="V137" i="18"/>
  <c r="V138" i="18"/>
  <c r="V139" i="18"/>
  <c r="V140" i="18"/>
  <c r="V142" i="18"/>
  <c r="V143" i="18"/>
  <c r="V144" i="18"/>
  <c r="V145" i="18"/>
  <c r="V146" i="18"/>
  <c r="V147" i="18"/>
  <c r="V148" i="18"/>
  <c r="V150" i="18"/>
  <c r="V151" i="18"/>
  <c r="V152" i="18"/>
  <c r="V153" i="18"/>
  <c r="V154" i="18"/>
  <c r="V155" i="18"/>
  <c r="V157" i="18"/>
  <c r="V158" i="18"/>
  <c r="V159" i="18"/>
  <c r="V160" i="18"/>
  <c r="V161" i="18"/>
  <c r="V163" i="18"/>
  <c r="V164" i="18"/>
  <c r="V165" i="18"/>
  <c r="V166" i="18"/>
  <c r="V167" i="18"/>
  <c r="V168" i="18"/>
  <c r="V169" i="18"/>
  <c r="V171" i="18"/>
  <c r="V172" i="18"/>
  <c r="V173" i="18"/>
  <c r="V174" i="18"/>
  <c r="V175" i="18"/>
  <c r="V176" i="18"/>
  <c r="V178" i="18"/>
  <c r="V179" i="18"/>
  <c r="V180" i="18"/>
  <c r="V181" i="18"/>
  <c r="V182" i="18"/>
  <c r="V184" i="18"/>
  <c r="V185" i="18"/>
  <c r="V186" i="18"/>
  <c r="V187" i="18"/>
  <c r="V188" i="18"/>
  <c r="V190" i="18"/>
  <c r="V191" i="18"/>
  <c r="V192" i="18"/>
  <c r="V193" i="18"/>
  <c r="V194" i="18"/>
  <c r="V195" i="18"/>
  <c r="V196" i="18"/>
  <c r="V197" i="18"/>
  <c r="V199" i="18"/>
  <c r="V200" i="18"/>
  <c r="V201" i="18"/>
  <c r="V202" i="18"/>
  <c r="V203" i="18"/>
  <c r="V204" i="18"/>
  <c r="V206" i="18"/>
  <c r="V207" i="18"/>
  <c r="V208" i="18"/>
  <c r="V209" i="18"/>
  <c r="V210" i="18"/>
  <c r="V211" i="18"/>
  <c r="V212" i="18"/>
  <c r="V213" i="18"/>
  <c r="V215" i="18"/>
  <c r="V216" i="18"/>
  <c r="V217" i="18"/>
  <c r="V218" i="18"/>
  <c r="V220" i="18"/>
  <c r="V221" i="18"/>
  <c r="V222" i="18"/>
  <c r="V224" i="18"/>
  <c r="V228" i="18" s="1"/>
  <c r="V225" i="18"/>
  <c r="V226" i="18"/>
  <c r="V227" i="18"/>
  <c r="V229" i="18"/>
  <c r="V231" i="18" s="1"/>
  <c r="V7" i="17"/>
  <c r="V8" i="17"/>
  <c r="V9" i="17"/>
  <c r="V10" i="17"/>
  <c r="V11" i="17"/>
  <c r="V13" i="17"/>
  <c r="V14" i="17"/>
  <c r="V15" i="17"/>
  <c r="V16" i="17"/>
  <c r="V17" i="17"/>
  <c r="V19" i="17"/>
  <c r="V20" i="17"/>
  <c r="V21" i="17"/>
  <c r="V22" i="17"/>
  <c r="V23" i="17"/>
  <c r="V25" i="17"/>
  <c r="V26" i="17" s="1"/>
  <c r="V27" i="17"/>
  <c r="V28" i="17" s="1"/>
  <c r="V29" i="17"/>
  <c r="V30" i="17"/>
  <c r="V32" i="17"/>
  <c r="V33" i="17"/>
  <c r="V35" i="17"/>
  <c r="V36" i="17" s="1"/>
  <c r="V37" i="17"/>
  <c r="V38" i="17"/>
  <c r="V39" i="17"/>
  <c r="V40" i="17"/>
  <c r="V41" i="17"/>
  <c r="V43" i="17"/>
  <c r="V44" i="17"/>
  <c r="V45" i="17"/>
  <c r="V46" i="17"/>
  <c r="V47" i="17"/>
  <c r="V48" i="17"/>
  <c r="V49" i="17"/>
  <c r="V50" i="17"/>
  <c r="V51" i="17"/>
  <c r="V53" i="17"/>
  <c r="V54" i="17"/>
  <c r="V55" i="17"/>
  <c r="V56" i="17"/>
  <c r="V58" i="17"/>
  <c r="V59" i="17"/>
  <c r="V60" i="17"/>
  <c r="V62" i="17"/>
  <c r="V63" i="17"/>
  <c r="V64" i="17"/>
  <c r="V66" i="17"/>
  <c r="V67" i="17" s="1"/>
  <c r="V68" i="17"/>
  <c r="V69" i="17" s="1"/>
  <c r="V70" i="17"/>
  <c r="V71" i="17"/>
  <c r="V73" i="17"/>
  <c r="V74" i="17"/>
  <c r="V75" i="17"/>
  <c r="V76" i="17"/>
  <c r="V77" i="17"/>
  <c r="V79" i="17"/>
  <c r="V80" i="17"/>
  <c r="V81" i="17"/>
  <c r="V82" i="17"/>
  <c r="V84" i="17"/>
  <c r="V85" i="17"/>
  <c r="V86" i="17"/>
  <c r="V87" i="17"/>
  <c r="V89" i="17"/>
  <c r="V90" i="17"/>
  <c r="V91" i="17"/>
  <c r="V92" i="17"/>
  <c r="V93" i="17"/>
  <c r="V94" i="17"/>
  <c r="V95" i="17"/>
  <c r="V96" i="17"/>
  <c r="V97" i="17"/>
  <c r="V98" i="17"/>
  <c r="V99" i="17"/>
  <c r="V101" i="17"/>
  <c r="V108" i="17" s="1"/>
  <c r="V102" i="17"/>
  <c r="V103" i="17"/>
  <c r="V104" i="17"/>
  <c r="V105" i="17"/>
  <c r="V106" i="17"/>
  <c r="V107" i="17"/>
  <c r="V109" i="17"/>
  <c r="V110" i="17"/>
  <c r="V111" i="17"/>
  <c r="V112" i="17"/>
  <c r="V113" i="17"/>
  <c r="V114" i="17"/>
  <c r="V116" i="17"/>
  <c r="V117" i="17"/>
  <c r="V118" i="17"/>
  <c r="V119" i="17"/>
  <c r="V121" i="17"/>
  <c r="V122" i="17"/>
  <c r="V123" i="17"/>
  <c r="V124" i="17"/>
  <c r="V125" i="17"/>
  <c r="V127" i="17"/>
  <c r="V128" i="17"/>
  <c r="V129" i="17"/>
  <c r="V130" i="17"/>
  <c r="V131" i="17"/>
  <c r="V132" i="17"/>
  <c r="V133" i="17"/>
  <c r="V135" i="17"/>
  <c r="V136" i="17"/>
  <c r="V137" i="17"/>
  <c r="V138" i="17"/>
  <c r="V140" i="17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5" i="17"/>
  <c r="V156" i="17"/>
  <c r="V157" i="17"/>
  <c r="V158" i="17"/>
  <c r="V159" i="17"/>
  <c r="V161" i="17"/>
  <c r="V162" i="17"/>
  <c r="V163" i="17"/>
  <c r="V164" i="17"/>
  <c r="V165" i="17"/>
  <c r="V166" i="17"/>
  <c r="V167" i="17"/>
  <c r="V169" i="17"/>
  <c r="V170" i="17"/>
  <c r="V171" i="17"/>
  <c r="V172" i="17"/>
  <c r="V173" i="17"/>
  <c r="V174" i="17"/>
  <c r="V175" i="17" s="1"/>
  <c r="V176" i="17"/>
  <c r="V177" i="17"/>
  <c r="V178" i="17"/>
  <c r="V179" i="17"/>
  <c r="V180" i="17"/>
  <c r="V182" i="17"/>
  <c r="V183" i="17"/>
  <c r="V184" i="17"/>
  <c r="V185" i="17"/>
  <c r="V186" i="17"/>
  <c r="V188" i="17"/>
  <c r="V189" i="17"/>
  <c r="V190" i="17"/>
  <c r="V191" i="17"/>
  <c r="V192" i="17"/>
  <c r="V193" i="17"/>
  <c r="V194" i="17"/>
  <c r="V196" i="17"/>
  <c r="V197" i="17"/>
  <c r="V198" i="17"/>
  <c r="V199" i="17"/>
  <c r="V200" i="17"/>
  <c r="V201" i="17"/>
  <c r="V203" i="17"/>
  <c r="V204" i="17"/>
  <c r="V205" i="17"/>
  <c r="V206" i="17"/>
  <c r="V207" i="17"/>
  <c r="V208" i="17"/>
  <c r="V209" i="17"/>
  <c r="V210" i="17"/>
  <c r="V212" i="17"/>
  <c r="V213" i="17"/>
  <c r="V214" i="17"/>
  <c r="V215" i="17"/>
  <c r="V217" i="17"/>
  <c r="V218" i="17"/>
  <c r="V219" i="17"/>
  <c r="V221" i="17"/>
  <c r="V222" i="17"/>
  <c r="V223" i="17"/>
  <c r="V225" i="17"/>
  <c r="V227" i="17" s="1"/>
  <c r="V7" i="16"/>
  <c r="V8" i="16"/>
  <c r="V9" i="16"/>
  <c r="V10" i="16"/>
  <c r="V11" i="16"/>
  <c r="V13" i="16"/>
  <c r="V18" i="16" s="1"/>
  <c r="V14" i="16"/>
  <c r="V15" i="16"/>
  <c r="V16" i="16"/>
  <c r="V17" i="16"/>
  <c r="V19" i="16"/>
  <c r="V20" i="16"/>
  <c r="V21" i="16"/>
  <c r="V22" i="16"/>
  <c r="V23" i="16"/>
  <c r="V25" i="16"/>
  <c r="V26" i="16" s="1"/>
  <c r="V27" i="16"/>
  <c r="V28" i="16" s="1"/>
  <c r="V29" i="16"/>
  <c r="V30" i="16" s="1"/>
  <c r="V31" i="16"/>
  <c r="V32" i="16"/>
  <c r="V34" i="16"/>
  <c r="V35" i="16"/>
  <c r="V36" i="16"/>
  <c r="V37" i="16"/>
  <c r="V38" i="16"/>
  <c r="V39" i="16"/>
  <c r="V40" i="16"/>
  <c r="V42" i="16"/>
  <c r="V43" i="16"/>
  <c r="V44" i="16"/>
  <c r="V45" i="16"/>
  <c r="V46" i="16"/>
  <c r="V47" i="16"/>
  <c r="V48" i="16"/>
  <c r="V49" i="16"/>
  <c r="V50" i="16"/>
  <c r="V52" i="16"/>
  <c r="V53" i="16"/>
  <c r="V54" i="16"/>
  <c r="V55" i="16"/>
  <c r="V57" i="16"/>
  <c r="V58" i="16"/>
  <c r="V60" i="16"/>
  <c r="V61" i="16"/>
  <c r="V62" i="16"/>
  <c r="V64" i="16"/>
  <c r="V65" i="16" s="1"/>
  <c r="V66" i="16"/>
  <c r="V67" i="16" s="1"/>
  <c r="V68" i="16"/>
  <c r="V69" i="16"/>
  <c r="V71" i="16"/>
  <c r="V72" i="16"/>
  <c r="V73" i="16"/>
  <c r="V74" i="16"/>
  <c r="V75" i="16"/>
  <c r="V77" i="16"/>
  <c r="V78" i="16"/>
  <c r="V79" i="16"/>
  <c r="V80" i="16"/>
  <c r="V82" i="16"/>
  <c r="V83" i="16"/>
  <c r="V84" i="16"/>
  <c r="V85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7" i="16"/>
  <c r="V108" i="16"/>
  <c r="V109" i="16"/>
  <c r="V110" i="16"/>
  <c r="V111" i="16"/>
  <c r="V112" i="16"/>
  <c r="V114" i="16"/>
  <c r="V115" i="16"/>
  <c r="V116" i="16"/>
  <c r="V117" i="16"/>
  <c r="V119" i="16"/>
  <c r="V120" i="16"/>
  <c r="V121" i="16"/>
  <c r="V122" i="16"/>
  <c r="V123" i="16"/>
  <c r="V125" i="16"/>
  <c r="V126" i="16"/>
  <c r="V127" i="16"/>
  <c r="V128" i="16"/>
  <c r="V129" i="16"/>
  <c r="V130" i="16"/>
  <c r="V131" i="16"/>
  <c r="V133" i="16"/>
  <c r="V134" i="16"/>
  <c r="V135" i="16"/>
  <c r="V137" i="16"/>
  <c r="V138" i="16"/>
  <c r="V139" i="16"/>
  <c r="V140" i="16"/>
  <c r="V141" i="16"/>
  <c r="V142" i="16"/>
  <c r="V143" i="16"/>
  <c r="V145" i="16"/>
  <c r="V146" i="16"/>
  <c r="V147" i="16"/>
  <c r="V148" i="16"/>
  <c r="V149" i="16"/>
  <c r="V150" i="16"/>
  <c r="V152" i="16"/>
  <c r="V153" i="16"/>
  <c r="V154" i="16"/>
  <c r="V155" i="16"/>
  <c r="V156" i="16"/>
  <c r="V158" i="16"/>
  <c r="V159" i="16"/>
  <c r="V160" i="16"/>
  <c r="V161" i="16"/>
  <c r="V162" i="16"/>
  <c r="V163" i="16"/>
  <c r="V164" i="16"/>
  <c r="V166" i="16"/>
  <c r="V167" i="16"/>
  <c r="V168" i="16"/>
  <c r="V169" i="16"/>
  <c r="V170" i="16"/>
  <c r="V171" i="16"/>
  <c r="V173" i="16"/>
  <c r="V174" i="16"/>
  <c r="V175" i="16"/>
  <c r="V176" i="16"/>
  <c r="V177" i="16"/>
  <c r="V179" i="16"/>
  <c r="V180" i="16"/>
  <c r="V181" i="16"/>
  <c r="V182" i="16"/>
  <c r="V183" i="16"/>
  <c r="V185" i="16"/>
  <c r="V186" i="16"/>
  <c r="V187" i="16"/>
  <c r="V188" i="16"/>
  <c r="V189" i="16"/>
  <c r="V190" i="16"/>
  <c r="V191" i="16"/>
  <c r="V193" i="16"/>
  <c r="V194" i="16"/>
  <c r="V195" i="16"/>
  <c r="V196" i="16"/>
  <c r="V197" i="16"/>
  <c r="V198" i="16"/>
  <c r="V199" i="16"/>
  <c r="V201" i="16"/>
  <c r="V202" i="16"/>
  <c r="V203" i="16"/>
  <c r="V204" i="16"/>
  <c r="V205" i="16"/>
  <c r="V206" i="16"/>
  <c r="V207" i="16"/>
  <c r="V208" i="16"/>
  <c r="V210" i="16"/>
  <c r="V211" i="16"/>
  <c r="V212" i="16"/>
  <c r="V213" i="16"/>
  <c r="V215" i="16"/>
  <c r="V216" i="16"/>
  <c r="V217" i="16"/>
  <c r="V219" i="16"/>
  <c r="V220" i="16"/>
  <c r="V221" i="16"/>
  <c r="V223" i="16"/>
  <c r="V225" i="16" s="1"/>
  <c r="V7" i="14"/>
  <c r="V8" i="14"/>
  <c r="V9" i="14"/>
  <c r="V10" i="14"/>
  <c r="V11" i="14"/>
  <c r="V13" i="14"/>
  <c r="V14" i="14"/>
  <c r="V15" i="14"/>
  <c r="V16" i="14"/>
  <c r="V17" i="14"/>
  <c r="V19" i="14"/>
  <c r="V20" i="14"/>
  <c r="V21" i="14"/>
  <c r="V22" i="14"/>
  <c r="V23" i="14"/>
  <c r="V25" i="14"/>
  <c r="V26" i="14" s="1"/>
  <c r="V27" i="14"/>
  <c r="V28" i="14" s="1"/>
  <c r="V29" i="14"/>
  <c r="V30" i="14" s="1"/>
  <c r="V31" i="14"/>
  <c r="V33" i="14" s="1"/>
  <c r="V32" i="14"/>
  <c r="V34" i="14"/>
  <c r="V35" i="14" s="1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0" i="14"/>
  <c r="V52" i="14"/>
  <c r="V53" i="14"/>
  <c r="V54" i="14"/>
  <c r="V55" i="14"/>
  <c r="V57" i="14"/>
  <c r="V58" i="14"/>
  <c r="V59" i="14" s="1"/>
  <c r="V60" i="14"/>
  <c r="V61" i="14"/>
  <c r="V63" i="14" s="1"/>
  <c r="V62" i="14"/>
  <c r="V64" i="14"/>
  <c r="V65" i="14" s="1"/>
  <c r="V66" i="14"/>
  <c r="V67" i="14" s="1"/>
  <c r="V68" i="14"/>
  <c r="V69" i="14"/>
  <c r="V70" i="14" s="1"/>
  <c r="V71" i="14"/>
  <c r="V72" i="14"/>
  <c r="V73" i="14"/>
  <c r="V74" i="14"/>
  <c r="V76" i="14"/>
  <c r="V77" i="14"/>
  <c r="V78" i="14"/>
  <c r="V79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8" i="14"/>
  <c r="V99" i="14"/>
  <c r="V100" i="14"/>
  <c r="V101" i="14"/>
  <c r="V102" i="14"/>
  <c r="V103" i="14"/>
  <c r="V104" i="14"/>
  <c r="V106" i="14"/>
  <c r="V107" i="14"/>
  <c r="V108" i="14"/>
  <c r="V109" i="14"/>
  <c r="V110" i="14"/>
  <c r="V111" i="14"/>
  <c r="V113" i="14"/>
  <c r="V114" i="14"/>
  <c r="V115" i="14"/>
  <c r="V116" i="14"/>
  <c r="V118" i="14"/>
  <c r="V119" i="14"/>
  <c r="V120" i="14"/>
  <c r="V121" i="14"/>
  <c r="V122" i="14"/>
  <c r="V124" i="14"/>
  <c r="V125" i="14"/>
  <c r="V126" i="14"/>
  <c r="V127" i="14"/>
  <c r="V128" i="14"/>
  <c r="V129" i="14"/>
  <c r="V130" i="14"/>
  <c r="V132" i="14"/>
  <c r="V133" i="14"/>
  <c r="V134" i="14"/>
  <c r="V135" i="14" s="1"/>
  <c r="V136" i="14"/>
  <c r="V137" i="14"/>
  <c r="V138" i="14"/>
  <c r="V139" i="14"/>
  <c r="V140" i="14"/>
  <c r="V141" i="14"/>
  <c r="V142" i="14"/>
  <c r="V144" i="14"/>
  <c r="V145" i="14"/>
  <c r="V146" i="14"/>
  <c r="V147" i="14"/>
  <c r="V148" i="14"/>
  <c r="V149" i="14"/>
  <c r="V151" i="14"/>
  <c r="V152" i="14"/>
  <c r="V153" i="14"/>
  <c r="V154" i="14"/>
  <c r="V155" i="14"/>
  <c r="V157" i="14"/>
  <c r="V158" i="14"/>
  <c r="V159" i="14"/>
  <c r="V160" i="14"/>
  <c r="V161" i="14"/>
  <c r="V162" i="14"/>
  <c r="V163" i="14"/>
  <c r="V165" i="14"/>
  <c r="V166" i="14"/>
  <c r="V167" i="14"/>
  <c r="V168" i="14"/>
  <c r="V169" i="14"/>
  <c r="V170" i="14"/>
  <c r="V172" i="14"/>
  <c r="V173" i="14"/>
  <c r="V174" i="14"/>
  <c r="V175" i="14"/>
  <c r="V176" i="14"/>
  <c r="V178" i="14"/>
  <c r="V179" i="14"/>
  <c r="V180" i="14"/>
  <c r="V181" i="14"/>
  <c r="V182" i="14"/>
  <c r="V184" i="14"/>
  <c r="V185" i="14"/>
  <c r="V186" i="14"/>
  <c r="V187" i="14"/>
  <c r="V188" i="14"/>
  <c r="V189" i="14"/>
  <c r="V190" i="14"/>
  <c r="V192" i="14"/>
  <c r="V193" i="14"/>
  <c r="V194" i="14"/>
  <c r="V195" i="14"/>
  <c r="V196" i="14"/>
  <c r="V197" i="14"/>
  <c r="V198" i="14"/>
  <c r="V200" i="14"/>
  <c r="V201" i="14"/>
  <c r="V202" i="14"/>
  <c r="V203" i="14"/>
  <c r="V204" i="14"/>
  <c r="V205" i="14"/>
  <c r="V206" i="14"/>
  <c r="V207" i="14"/>
  <c r="V209" i="14"/>
  <c r="V210" i="14"/>
  <c r="V211" i="14"/>
  <c r="V212" i="14"/>
  <c r="V214" i="14"/>
  <c r="V217" i="14" s="1"/>
  <c r="V215" i="14"/>
  <c r="V216" i="14"/>
  <c r="V218" i="14"/>
  <c r="V219" i="14"/>
  <c r="V220" i="14"/>
  <c r="V222" i="14"/>
  <c r="V224" i="14" s="1"/>
  <c r="V7" i="13"/>
  <c r="V8" i="13"/>
  <c r="V9" i="13"/>
  <c r="V10" i="13"/>
  <c r="V11" i="13"/>
  <c r="V13" i="13"/>
  <c r="V14" i="13"/>
  <c r="V15" i="13"/>
  <c r="V16" i="13"/>
  <c r="V17" i="13"/>
  <c r="V19" i="13"/>
  <c r="V20" i="13"/>
  <c r="V21" i="13"/>
  <c r="V22" i="13"/>
  <c r="V24" i="13" s="1"/>
  <c r="V23" i="13"/>
  <c r="V25" i="13"/>
  <c r="V26" i="13" s="1"/>
  <c r="V27" i="13"/>
  <c r="V28" i="13" s="1"/>
  <c r="V29" i="13"/>
  <c r="V30" i="13" s="1"/>
  <c r="V31" i="13"/>
  <c r="V32" i="13"/>
  <c r="V34" i="13"/>
  <c r="V35" i="13" s="1"/>
  <c r="V36" i="13"/>
  <c r="V39" i="13" s="1"/>
  <c r="V37" i="13"/>
  <c r="V38" i="13"/>
  <c r="V40" i="13"/>
  <c r="V41" i="13"/>
  <c r="V42" i="13"/>
  <c r="V43" i="13"/>
  <c r="V44" i="13"/>
  <c r="V45" i="13"/>
  <c r="V46" i="13"/>
  <c r="V47" i="13"/>
  <c r="V48" i="13"/>
  <c r="V50" i="13"/>
  <c r="V51" i="13"/>
  <c r="V52" i="13"/>
  <c r="V53" i="13"/>
  <c r="V55" i="13"/>
  <c r="V56" i="13"/>
  <c r="V57" i="13" s="1"/>
  <c r="V58" i="13"/>
  <c r="V59" i="13" s="1"/>
  <c r="V60" i="13"/>
  <c r="V61" i="13" s="1"/>
  <c r="V62" i="13"/>
  <c r="V63" i="13" s="1"/>
  <c r="V64" i="13"/>
  <c r="V65" i="13"/>
  <c r="V67" i="13"/>
  <c r="V68" i="13"/>
  <c r="V71" i="13" s="1"/>
  <c r="V69" i="13"/>
  <c r="V70" i="13"/>
  <c r="V72" i="13"/>
  <c r="V73" i="13"/>
  <c r="V74" i="13"/>
  <c r="V75" i="13"/>
  <c r="V77" i="13"/>
  <c r="V78" i="13"/>
  <c r="V79" i="13"/>
  <c r="V80" i="13"/>
  <c r="V82" i="13"/>
  <c r="V83" i="13"/>
  <c r="V84" i="13"/>
  <c r="V85" i="13"/>
  <c r="V86" i="13"/>
  <c r="V87" i="13"/>
  <c r="V88" i="13"/>
  <c r="V89" i="13"/>
  <c r="V90" i="13"/>
  <c r="V91" i="13"/>
  <c r="V92" i="13"/>
  <c r="V94" i="13"/>
  <c r="V95" i="13"/>
  <c r="V96" i="13"/>
  <c r="V97" i="13"/>
  <c r="V98" i="13"/>
  <c r="V99" i="13"/>
  <c r="V101" i="13"/>
  <c r="V102" i="13"/>
  <c r="V103" i="13"/>
  <c r="V104" i="13"/>
  <c r="V105" i="13"/>
  <c r="V106" i="13"/>
  <c r="V108" i="13"/>
  <c r="V109" i="13"/>
  <c r="V110" i="13"/>
  <c r="V111" i="13"/>
  <c r="V113" i="13"/>
  <c r="V114" i="13"/>
  <c r="V115" i="13"/>
  <c r="V117" i="13"/>
  <c r="V118" i="13"/>
  <c r="V119" i="13"/>
  <c r="V120" i="13"/>
  <c r="V121" i="13"/>
  <c r="V122" i="13"/>
  <c r="V124" i="13"/>
  <c r="V125" i="13"/>
  <c r="V126" i="13"/>
  <c r="V128" i="13"/>
  <c r="V129" i="13"/>
  <c r="V130" i="13"/>
  <c r="V131" i="13"/>
  <c r="V132" i="13"/>
  <c r="V133" i="13"/>
  <c r="V134" i="13"/>
  <c r="V136" i="13"/>
  <c r="V137" i="13"/>
  <c r="V138" i="13"/>
  <c r="V139" i="13"/>
  <c r="V140" i="13"/>
  <c r="V142" i="13"/>
  <c r="V143" i="13"/>
  <c r="V144" i="13"/>
  <c r="V145" i="13"/>
  <c r="V146" i="13"/>
  <c r="V148" i="13"/>
  <c r="V149" i="13"/>
  <c r="V150" i="13"/>
  <c r="V151" i="13"/>
  <c r="V152" i="13"/>
  <c r="V153" i="13"/>
  <c r="V154" i="13"/>
  <c r="V156" i="13"/>
  <c r="V157" i="13"/>
  <c r="V158" i="13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5" i="13"/>
  <c r="V176" i="13"/>
  <c r="V177" i="13"/>
  <c r="V178" i="13"/>
  <c r="V179" i="13"/>
  <c r="V180" i="13"/>
  <c r="V181" i="13"/>
  <c r="V183" i="13"/>
  <c r="V184" i="13"/>
  <c r="V185" i="13"/>
  <c r="V186" i="13"/>
  <c r="V187" i="13"/>
  <c r="V188" i="13"/>
  <c r="V189" i="13"/>
  <c r="V191" i="13"/>
  <c r="V192" i="13"/>
  <c r="V193" i="13"/>
  <c r="V194" i="13"/>
  <c r="V195" i="13"/>
  <c r="V196" i="13"/>
  <c r="V197" i="13"/>
  <c r="V198" i="13"/>
  <c r="V200" i="13"/>
  <c r="V201" i="13"/>
  <c r="V202" i="13"/>
  <c r="V203" i="13"/>
  <c r="V205" i="13"/>
  <c r="V206" i="13" s="1"/>
  <c r="V207" i="13"/>
  <c r="V208" i="13"/>
  <c r="V210" i="13" s="1"/>
  <c r="V209" i="13"/>
  <c r="V211" i="13"/>
  <c r="V213" i="13" s="1"/>
  <c r="V7" i="10"/>
  <c r="V8" i="10"/>
  <c r="V9" i="10"/>
  <c r="V10" i="10"/>
  <c r="V12" i="10"/>
  <c r="V13" i="10"/>
  <c r="V16" i="10" s="1"/>
  <c r="V14" i="10"/>
  <c r="V15" i="10"/>
  <c r="V17" i="10"/>
  <c r="V18" i="10"/>
  <c r="V19" i="10"/>
  <c r="V20" i="10"/>
  <c r="V22" i="10"/>
  <c r="V23" i="10" s="1"/>
  <c r="V24" i="10"/>
  <c r="V25" i="10"/>
  <c r="V27" i="10"/>
  <c r="V28" i="10" s="1"/>
  <c r="V29" i="10"/>
  <c r="V31" i="10" s="1"/>
  <c r="V30" i="10"/>
  <c r="V32" i="10"/>
  <c r="V33" i="10" s="1"/>
  <c r="V34" i="10"/>
  <c r="V35" i="10"/>
  <c r="V36" i="10"/>
  <c r="V38" i="10"/>
  <c r="V39" i="10"/>
  <c r="V40" i="10"/>
  <c r="V41" i="10"/>
  <c r="V42" i="10"/>
  <c r="V43" i="10"/>
  <c r="V44" i="10"/>
  <c r="V45" i="10"/>
  <c r="V46" i="10"/>
  <c r="V48" i="10"/>
  <c r="V49" i="10"/>
  <c r="V50" i="10"/>
  <c r="V51" i="10"/>
  <c r="V53" i="10"/>
  <c r="V54" i="10"/>
  <c r="V56" i="10"/>
  <c r="V57" i="10" s="1"/>
  <c r="V58" i="10"/>
  <c r="V59" i="10" s="1"/>
  <c r="V60" i="10"/>
  <c r="V61" i="10" s="1"/>
  <c r="V62" i="10"/>
  <c r="V63" i="10"/>
  <c r="V65" i="10"/>
  <c r="V66" i="10"/>
  <c r="V67" i="10"/>
  <c r="V68" i="10"/>
  <c r="V70" i="10"/>
  <c r="V71" i="10"/>
  <c r="V72" i="10"/>
  <c r="V73" i="10"/>
  <c r="V75" i="10"/>
  <c r="V76" i="10"/>
  <c r="V77" i="10"/>
  <c r="V78" i="10"/>
  <c r="V80" i="10"/>
  <c r="V81" i="10"/>
  <c r="V82" i="10"/>
  <c r="V83" i="10"/>
  <c r="V84" i="10"/>
  <c r="V85" i="10"/>
  <c r="V86" i="10"/>
  <c r="V87" i="10"/>
  <c r="V88" i="10"/>
  <c r="V89" i="10"/>
  <c r="V90" i="10"/>
  <c r="V92" i="10"/>
  <c r="V93" i="10"/>
  <c r="V94" i="10"/>
  <c r="V95" i="10"/>
  <c r="V96" i="10"/>
  <c r="V98" i="10"/>
  <c r="V99" i="10"/>
  <c r="V100" i="10"/>
  <c r="V101" i="10"/>
  <c r="V102" i="10"/>
  <c r="V104" i="10"/>
  <c r="V105" i="10"/>
  <c r="V106" i="10"/>
  <c r="V107" i="10"/>
  <c r="V109" i="10"/>
  <c r="V110" i="10"/>
  <c r="V111" i="10"/>
  <c r="V113" i="10"/>
  <c r="V114" i="10"/>
  <c r="V115" i="10"/>
  <c r="V116" i="10"/>
  <c r="V117" i="10"/>
  <c r="V119" i="10"/>
  <c r="V120" i="10"/>
  <c r="V121" i="10"/>
  <c r="V123" i="10"/>
  <c r="V124" i="10"/>
  <c r="V125" i="10"/>
  <c r="V126" i="10"/>
  <c r="V127" i="10"/>
  <c r="V128" i="10"/>
  <c r="V129" i="10"/>
  <c r="V131" i="10"/>
  <c r="V132" i="10"/>
  <c r="V133" i="10"/>
  <c r="V134" i="10"/>
  <c r="V136" i="10"/>
  <c r="V137" i="10"/>
  <c r="V138" i="10"/>
  <c r="V139" i="10"/>
  <c r="V141" i="10"/>
  <c r="V142" i="10"/>
  <c r="V143" i="10"/>
  <c r="V144" i="10"/>
  <c r="V145" i="10"/>
  <c r="V146" i="10"/>
  <c r="V148" i="10"/>
  <c r="V149" i="10"/>
  <c r="V150" i="10"/>
  <c r="V151" i="10"/>
  <c r="V152" i="10"/>
  <c r="V154" i="10"/>
  <c r="V155" i="10"/>
  <c r="V156" i="10"/>
  <c r="V157" i="10"/>
  <c r="V158" i="10"/>
  <c r="V160" i="10"/>
  <c r="V161" i="10"/>
  <c r="V162" i="10"/>
  <c r="V163" i="10"/>
  <c r="V165" i="10"/>
  <c r="V166" i="10"/>
  <c r="V167" i="10"/>
  <c r="V168" i="10"/>
  <c r="V169" i="10"/>
  <c r="V170" i="10"/>
  <c r="V171" i="10"/>
  <c r="V173" i="10"/>
  <c r="V174" i="10"/>
  <c r="V175" i="10"/>
  <c r="V176" i="10"/>
  <c r="V177" i="10"/>
  <c r="V178" i="10"/>
  <c r="V179" i="10"/>
  <c r="V181" i="10"/>
  <c r="V182" i="10"/>
  <c r="V183" i="10"/>
  <c r="V184" i="10"/>
  <c r="V185" i="10"/>
  <c r="V186" i="10"/>
  <c r="V187" i="10"/>
  <c r="V189" i="10"/>
  <c r="V190" i="10"/>
  <c r="V191" i="10"/>
  <c r="V192" i="10"/>
  <c r="V194" i="10"/>
  <c r="V195" i="10" s="1"/>
  <c r="V196" i="10"/>
  <c r="V197" i="10"/>
  <c r="V198" i="10"/>
  <c r="V200" i="10"/>
  <c r="V202" i="10" s="1"/>
  <c r="V7" i="9"/>
  <c r="V8" i="9"/>
  <c r="V9" i="9"/>
  <c r="V10" i="9"/>
  <c r="V12" i="9"/>
  <c r="V13" i="9"/>
  <c r="V14" i="9"/>
  <c r="V15" i="9"/>
  <c r="V17" i="9"/>
  <c r="V18" i="9"/>
  <c r="V19" i="9"/>
  <c r="V20" i="9"/>
  <c r="V22" i="9"/>
  <c r="V23" i="9" s="1"/>
  <c r="V24" i="9"/>
  <c r="V26" i="9" s="1"/>
  <c r="V25" i="9"/>
  <c r="V27" i="9"/>
  <c r="V28" i="9" s="1"/>
  <c r="V29" i="9"/>
  <c r="V30" i="9"/>
  <c r="V32" i="9"/>
  <c r="V33" i="9" s="1"/>
  <c r="V34" i="9"/>
  <c r="V35" i="9"/>
  <c r="V36" i="9"/>
  <c r="V38" i="9"/>
  <c r="V39" i="9"/>
  <c r="V40" i="9"/>
  <c r="V41" i="9"/>
  <c r="V42" i="9"/>
  <c r="V43" i="9"/>
  <c r="V44" i="9"/>
  <c r="V45" i="9"/>
  <c r="V46" i="9"/>
  <c r="V48" i="9"/>
  <c r="V49" i="9"/>
  <c r="V50" i="9"/>
  <c r="V51" i="9"/>
  <c r="V53" i="9"/>
  <c r="V54" i="9"/>
  <c r="V56" i="9"/>
  <c r="V57" i="9" s="1"/>
  <c r="V58" i="9"/>
  <c r="V59" i="9" s="1"/>
  <c r="V60" i="9"/>
  <c r="V61" i="9" s="1"/>
  <c r="V62" i="9"/>
  <c r="V63" i="9"/>
  <c r="V65" i="9"/>
  <c r="V66" i="9"/>
  <c r="V67" i="9"/>
  <c r="V68" i="9"/>
  <c r="V70" i="9"/>
  <c r="V71" i="9"/>
  <c r="V72" i="9"/>
  <c r="V73" i="9"/>
  <c r="V75" i="9"/>
  <c r="V78" i="9" s="1"/>
  <c r="V76" i="9"/>
  <c r="V77" i="9"/>
  <c r="V79" i="9"/>
  <c r="V80" i="9"/>
  <c r="V81" i="9"/>
  <c r="V82" i="9"/>
  <c r="V83" i="9"/>
  <c r="V84" i="9"/>
  <c r="V85" i="9"/>
  <c r="V86" i="9"/>
  <c r="V87" i="9"/>
  <c r="V88" i="9"/>
  <c r="V90" i="9"/>
  <c r="V91" i="9"/>
  <c r="V92" i="9"/>
  <c r="V93" i="9"/>
  <c r="V94" i="9"/>
  <c r="V96" i="9"/>
  <c r="V97" i="9"/>
  <c r="V98" i="9"/>
  <c r="V99" i="9"/>
  <c r="V100" i="9"/>
  <c r="V102" i="9"/>
  <c r="V103" i="9"/>
  <c r="V104" i="9"/>
  <c r="V106" i="9"/>
  <c r="V107" i="9"/>
  <c r="V108" i="9"/>
  <c r="V110" i="9"/>
  <c r="V111" i="9"/>
  <c r="V112" i="9"/>
  <c r="V113" i="9"/>
  <c r="V114" i="9"/>
  <c r="V116" i="9"/>
  <c r="V117" i="9"/>
  <c r="V118" i="9"/>
  <c r="V120" i="9"/>
  <c r="V121" i="9"/>
  <c r="V122" i="9"/>
  <c r="V123" i="9"/>
  <c r="V124" i="9"/>
  <c r="V125" i="9"/>
  <c r="V127" i="9"/>
  <c r="V128" i="9"/>
  <c r="V129" i="9"/>
  <c r="V130" i="9"/>
  <c r="V132" i="9"/>
  <c r="V133" i="9"/>
  <c r="V134" i="9"/>
  <c r="V136" i="9"/>
  <c r="V137" i="9"/>
  <c r="V138" i="9"/>
  <c r="V139" i="9"/>
  <c r="V140" i="9"/>
  <c r="V141" i="9"/>
  <c r="V143" i="9"/>
  <c r="V144" i="9"/>
  <c r="V145" i="9"/>
  <c r="V146" i="9"/>
  <c r="V148" i="9"/>
  <c r="V149" i="9"/>
  <c r="V150" i="9"/>
  <c r="V151" i="9"/>
  <c r="V153" i="9"/>
  <c r="V154" i="9"/>
  <c r="V155" i="9"/>
  <c r="V156" i="9"/>
  <c r="V158" i="9"/>
  <c r="V159" i="9"/>
  <c r="V160" i="9"/>
  <c r="V161" i="9"/>
  <c r="V162" i="9"/>
  <c r="V163" i="9"/>
  <c r="V164" i="9"/>
  <c r="V166" i="9"/>
  <c r="V167" i="9"/>
  <c r="V168" i="9"/>
  <c r="V169" i="9"/>
  <c r="V170" i="9"/>
  <c r="V171" i="9"/>
  <c r="V173" i="9"/>
  <c r="V174" i="9"/>
  <c r="V175" i="9"/>
  <c r="V176" i="9"/>
  <c r="V177" i="9"/>
  <c r="V178" i="9"/>
  <c r="V179" i="9"/>
  <c r="V181" i="9"/>
  <c r="V182" i="9"/>
  <c r="V183" i="9"/>
  <c r="V184" i="9"/>
  <c r="V186" i="9"/>
  <c r="V187" i="9" s="1"/>
  <c r="V188" i="9"/>
  <c r="V189" i="9"/>
  <c r="V190" i="9"/>
  <c r="V7" i="12"/>
  <c r="V8" i="12"/>
  <c r="V9" i="12"/>
  <c r="V11" i="12"/>
  <c r="V12" i="12"/>
  <c r="V13" i="12"/>
  <c r="V15" i="12"/>
  <c r="V16" i="12"/>
  <c r="V17" i="12"/>
  <c r="V19" i="12"/>
  <c r="V21" i="12"/>
  <c r="V22" i="12"/>
  <c r="V23" i="12"/>
  <c r="V25" i="12"/>
  <c r="V26" i="12"/>
  <c r="V27" i="12"/>
  <c r="V28" i="12"/>
  <c r="V30" i="12"/>
  <c r="V32" i="12"/>
  <c r="V34" i="12"/>
  <c r="V35" i="12"/>
  <c r="V36" i="12"/>
  <c r="V38" i="12"/>
  <c r="V39" i="12"/>
  <c r="V40" i="12"/>
  <c r="V41" i="12"/>
  <c r="V42" i="12"/>
  <c r="V43" i="12"/>
  <c r="V44" i="12"/>
  <c r="V46" i="12"/>
  <c r="V47" i="12"/>
  <c r="V48" i="12"/>
  <c r="V49" i="12"/>
  <c r="V51" i="12"/>
  <c r="V52" i="12"/>
  <c r="V54" i="12"/>
  <c r="V56" i="12"/>
  <c r="V58" i="12"/>
  <c r="V60" i="12"/>
  <c r="V61" i="12"/>
  <c r="V63" i="12"/>
  <c r="V64" i="12"/>
  <c r="V66" i="12"/>
  <c r="V67" i="12"/>
  <c r="V68" i="12"/>
  <c r="V69" i="12"/>
  <c r="V71" i="12"/>
  <c r="V72" i="12"/>
  <c r="V73" i="12"/>
  <c r="V74" i="12"/>
  <c r="V76" i="12"/>
  <c r="V77" i="12"/>
  <c r="V78" i="12"/>
  <c r="V79" i="12"/>
  <c r="V80" i="12"/>
  <c r="V81" i="12"/>
  <c r="V82" i="12"/>
  <c r="V83" i="12"/>
  <c r="V85" i="12"/>
  <c r="V87" i="12"/>
  <c r="V88" i="12"/>
  <c r="V90" i="12"/>
  <c r="V91" i="12"/>
  <c r="V92" i="12"/>
  <c r="V93" i="12"/>
  <c r="V95" i="12"/>
  <c r="V97" i="12"/>
  <c r="V98" i="12"/>
  <c r="V99" i="12"/>
  <c r="V101" i="12"/>
  <c r="V102" i="12"/>
  <c r="V103" i="12"/>
  <c r="V104" i="12"/>
  <c r="V106" i="12"/>
  <c r="V107" i="12"/>
  <c r="V108" i="12"/>
  <c r="V109" i="12"/>
  <c r="V111" i="12"/>
  <c r="V112" i="12"/>
  <c r="V113" i="12"/>
  <c r="V114" i="12"/>
  <c r="V115" i="12"/>
  <c r="V116" i="12"/>
  <c r="V118" i="12"/>
  <c r="V119" i="12"/>
  <c r="V120" i="12"/>
  <c r="V121" i="12"/>
  <c r="V123" i="12"/>
  <c r="V124" i="12"/>
  <c r="V125" i="12"/>
  <c r="V127" i="12"/>
  <c r="V128" i="12"/>
  <c r="V129" i="12"/>
  <c r="V130" i="12"/>
  <c r="V132" i="12"/>
  <c r="V133" i="12"/>
  <c r="V134" i="12"/>
  <c r="V135" i="12"/>
  <c r="V137" i="12"/>
  <c r="V138" i="12"/>
  <c r="V139" i="12"/>
  <c r="V141" i="12"/>
  <c r="V142" i="12"/>
  <c r="V143" i="12"/>
  <c r="V145" i="12"/>
  <c r="V147" i="12"/>
  <c r="V148" i="12"/>
  <c r="V149" i="12"/>
  <c r="V150" i="12"/>
  <c r="V152" i="12"/>
  <c r="V153" i="12"/>
  <c r="V154" i="12"/>
  <c r="V155" i="12"/>
  <c r="V156" i="12"/>
  <c r="V157" i="12"/>
  <c r="V159" i="12"/>
  <c r="V160" i="12"/>
  <c r="V161" i="12"/>
  <c r="V162" i="12"/>
  <c r="V163" i="12"/>
  <c r="V165" i="12"/>
  <c r="V166" i="12"/>
  <c r="V167" i="12"/>
  <c r="V169" i="12"/>
  <c r="V170" i="12"/>
  <c r="V172" i="12"/>
  <c r="V173" i="12"/>
  <c r="V174" i="12"/>
  <c r="V7" i="15"/>
  <c r="V8" i="15"/>
  <c r="V9" i="15"/>
  <c r="V10" i="15"/>
  <c r="V12" i="15"/>
  <c r="V13" i="15"/>
  <c r="V14" i="15"/>
  <c r="V15" i="15"/>
  <c r="V17" i="15"/>
  <c r="V21" i="15" s="1"/>
  <c r="V18" i="15"/>
  <c r="V19" i="15"/>
  <c r="V20" i="15"/>
  <c r="V22" i="15"/>
  <c r="V23" i="15" s="1"/>
  <c r="V24" i="15"/>
  <c r="V25" i="15"/>
  <c r="V26" i="15"/>
  <c r="V27" i="15"/>
  <c r="V29" i="15"/>
  <c r="O30" i="15"/>
  <c r="V30" i="15" s="1"/>
  <c r="V31" i="15"/>
  <c r="V32" i="15"/>
  <c r="V33" i="15"/>
  <c r="V35" i="15"/>
  <c r="V37" i="15" s="1"/>
  <c r="V36" i="15"/>
  <c r="V38" i="15"/>
  <c r="V39" i="15" s="1"/>
  <c r="V40" i="15"/>
  <c r="V41" i="15"/>
  <c r="V42" i="15"/>
  <c r="V43" i="15"/>
  <c r="V45" i="15"/>
  <c r="V46" i="15"/>
  <c r="V47" i="15"/>
  <c r="V48" i="15"/>
  <c r="V49" i="15"/>
  <c r="V50" i="15"/>
  <c r="V51" i="15"/>
  <c r="V52" i="15"/>
  <c r="V54" i="15"/>
  <c r="V58" i="15" s="1"/>
  <c r="V55" i="15"/>
  <c r="V56" i="15"/>
  <c r="V57" i="15"/>
  <c r="V59" i="15"/>
  <c r="V60" i="15"/>
  <c r="V62" i="15"/>
  <c r="V63" i="15"/>
  <c r="V64" i="15"/>
  <c r="V66" i="15"/>
  <c r="V67" i="15" s="1"/>
  <c r="V68" i="15"/>
  <c r="V69" i="15" s="1"/>
  <c r="V70" i="15"/>
  <c r="V72" i="15" s="1"/>
  <c r="V71" i="15"/>
  <c r="V73" i="15"/>
  <c r="V74" i="15"/>
  <c r="V75" i="15"/>
  <c r="V76" i="15"/>
  <c r="V78" i="15"/>
  <c r="V79" i="15"/>
  <c r="V80" i="15"/>
  <c r="V81" i="15"/>
  <c r="V83" i="15"/>
  <c r="V84" i="15"/>
  <c r="V85" i="15"/>
  <c r="V86" i="15"/>
  <c r="V88" i="15"/>
  <c r="V89" i="15"/>
  <c r="V90" i="15"/>
  <c r="V91" i="15"/>
  <c r="V92" i="15"/>
  <c r="V93" i="15"/>
  <c r="V96" i="15" s="1"/>
  <c r="V94" i="15"/>
  <c r="V95" i="15"/>
  <c r="V97" i="15"/>
  <c r="V99" i="15"/>
  <c r="V100" i="15"/>
  <c r="V102" i="15"/>
  <c r="V103" i="15"/>
  <c r="V104" i="15"/>
  <c r="V105" i="15"/>
  <c r="V107" i="15"/>
  <c r="V108" i="15"/>
  <c r="V109" i="15"/>
  <c r="V111" i="15"/>
  <c r="V112" i="15"/>
  <c r="V113" i="15"/>
  <c r="V115" i="15"/>
  <c r="V116" i="15"/>
  <c r="V117" i="15"/>
  <c r="V118" i="15"/>
  <c r="V119" i="15"/>
  <c r="V121" i="15"/>
  <c r="V122" i="15"/>
  <c r="V123" i="15"/>
  <c r="V124" i="15"/>
  <c r="V126" i="15"/>
  <c r="V127" i="15"/>
  <c r="V128" i="15"/>
  <c r="V129" i="15"/>
  <c r="V130" i="15"/>
  <c r="V131" i="15"/>
  <c r="V133" i="15"/>
  <c r="V134" i="15"/>
  <c r="V135" i="15"/>
  <c r="V136" i="15"/>
  <c r="V138" i="15"/>
  <c r="V139" i="15"/>
  <c r="V140" i="15"/>
  <c r="V142" i="15"/>
  <c r="V143" i="15"/>
  <c r="V144" i="15"/>
  <c r="V145" i="15"/>
  <c r="V147" i="15"/>
  <c r="V151" i="15" s="1"/>
  <c r="V148" i="15"/>
  <c r="V149" i="15"/>
  <c r="V150" i="15"/>
  <c r="V152" i="15"/>
  <c r="V153" i="15"/>
  <c r="V154" i="15"/>
  <c r="V155" i="15"/>
  <c r="V157" i="15"/>
  <c r="V158" i="15"/>
  <c r="V159" i="15"/>
  <c r="V160" i="15"/>
  <c r="V162" i="15"/>
  <c r="V164" i="15"/>
  <c r="V165" i="15"/>
  <c r="V166" i="15"/>
  <c r="S167" i="15"/>
  <c r="V167" i="15" s="1"/>
  <c r="V169" i="15"/>
  <c r="V170" i="15"/>
  <c r="V171" i="15"/>
  <c r="V172" i="15"/>
  <c r="V173" i="15"/>
  <c r="V174" i="15"/>
  <c r="V176" i="15"/>
  <c r="V177" i="15"/>
  <c r="V178" i="15"/>
  <c r="V179" i="15"/>
  <c r="V180" i="15"/>
  <c r="V182" i="15"/>
  <c r="V183" i="15"/>
  <c r="V184" i="15"/>
  <c r="V185" i="15"/>
  <c r="V186" i="15"/>
  <c r="V188" i="15"/>
  <c r="V189" i="15"/>
  <c r="V190" i="15"/>
  <c r="V192" i="15"/>
  <c r="V193" i="15"/>
  <c r="V194" i="15"/>
  <c r="V195" i="15"/>
  <c r="V57" i="18"/>
  <c r="V18" i="19"/>
  <c r="V226" i="20"/>
  <c r="V187" i="21"/>
  <c r="V29" i="23"/>
  <c r="V188" i="23"/>
  <c r="V63" i="23"/>
  <c r="V83" i="24"/>
  <c r="V234" i="23"/>
  <c r="V24" i="23"/>
  <c r="V36" i="24"/>
  <c r="V32" i="21" l="1"/>
  <c r="V75" i="14"/>
  <c r="V12" i="18"/>
  <c r="V206" i="19"/>
  <c r="V177" i="19"/>
  <c r="V101" i="19"/>
  <c r="V43" i="20"/>
  <c r="V62" i="21"/>
  <c r="V211" i="23"/>
  <c r="V182" i="23"/>
  <c r="V153" i="23"/>
  <c r="V124" i="23"/>
  <c r="V68" i="23"/>
  <c r="V12" i="24"/>
  <c r="V44" i="24"/>
  <c r="V133" i="24"/>
  <c r="V87" i="15"/>
  <c r="V100" i="17"/>
  <c r="V12" i="17"/>
  <c r="V86" i="16"/>
  <c r="V187" i="17"/>
  <c r="V139" i="17"/>
  <c r="V214" i="18"/>
  <c r="V102" i="20"/>
  <c r="V110" i="21"/>
  <c r="V85" i="21"/>
  <c r="V211" i="17"/>
  <c r="V205" i="18"/>
  <c r="V42" i="17"/>
  <c r="V52" i="18"/>
  <c r="V215" i="19"/>
  <c r="V42" i="19"/>
  <c r="V220" i="23"/>
  <c r="V160" i="23"/>
  <c r="V131" i="23"/>
  <c r="V126" i="24"/>
  <c r="V218" i="16"/>
  <c r="V141" i="15"/>
  <c r="V195" i="17"/>
  <c r="V78" i="17"/>
  <c r="V52" i="17"/>
  <c r="V136" i="18"/>
  <c r="V109" i="18"/>
  <c r="V152" i="21"/>
  <c r="V118" i="21"/>
  <c r="V177" i="18"/>
  <c r="V135" i="13"/>
  <c r="V117" i="14"/>
  <c r="V24" i="18"/>
  <c r="V162" i="19"/>
  <c r="V57" i="19"/>
  <c r="V52" i="19"/>
  <c r="V110" i="20"/>
  <c r="V195" i="23"/>
  <c r="V166" i="23"/>
  <c r="V238" i="23" s="1"/>
  <c r="V140" i="23"/>
  <c r="V111" i="23"/>
  <c r="V86" i="23"/>
  <c r="V54" i="23"/>
  <c r="V18" i="23"/>
  <c r="V59" i="24"/>
  <c r="V16" i="15"/>
  <c r="V101" i="18"/>
  <c r="V53" i="15"/>
  <c r="V191" i="9"/>
  <c r="V130" i="10"/>
  <c r="V55" i="10"/>
  <c r="V12" i="14"/>
  <c r="V147" i="17"/>
  <c r="V198" i="18"/>
  <c r="V170" i="18"/>
  <c r="V141" i="18"/>
  <c r="V172" i="20"/>
  <c r="V90" i="20"/>
  <c r="V129" i="20"/>
  <c r="V102" i="21"/>
  <c r="V125" i="15"/>
  <c r="V126" i="9"/>
  <c r="V109" i="9"/>
  <c r="V21" i="10"/>
  <c r="V127" i="13"/>
  <c r="V222" i="16"/>
  <c r="V12" i="16"/>
  <c r="V31" i="17"/>
  <c r="V121" i="19"/>
  <c r="V84" i="19"/>
  <c r="V61" i="19"/>
  <c r="V12" i="21"/>
  <c r="V233" i="22"/>
  <c r="V29" i="22"/>
  <c r="V177" i="24"/>
  <c r="V213" i="24"/>
  <c r="V227" i="24"/>
  <c r="V106" i="15"/>
  <c r="V180" i="10"/>
  <c r="V162" i="13"/>
  <c r="V213" i="14"/>
  <c r="V18" i="14"/>
  <c r="V56" i="16"/>
  <c r="V181" i="17"/>
  <c r="V31" i="18"/>
  <c r="V151" i="20"/>
  <c r="V32" i="20"/>
  <c r="V24" i="24"/>
  <c r="V68" i="24"/>
  <c r="V196" i="15"/>
  <c r="V168" i="15"/>
  <c r="V82" i="15"/>
  <c r="V131" i="9"/>
  <c r="V64" i="10"/>
  <c r="V33" i="13"/>
  <c r="V33" i="16"/>
  <c r="V57" i="17"/>
  <c r="V18" i="21"/>
  <c r="V181" i="22"/>
  <c r="V67" i="22"/>
  <c r="V105" i="24"/>
  <c r="V113" i="24"/>
  <c r="V155" i="24"/>
  <c r="V168" i="24"/>
  <c r="V184" i="24"/>
  <c r="V197" i="24"/>
  <c r="V236" i="24"/>
  <c r="V44" i="15"/>
  <c r="V193" i="10"/>
  <c r="V74" i="10"/>
  <c r="V147" i="13"/>
  <c r="V191" i="14"/>
  <c r="V208" i="20"/>
  <c r="V67" i="20"/>
  <c r="V58" i="20"/>
  <c r="V53" i="20"/>
  <c r="V33" i="24"/>
  <c r="V54" i="24"/>
  <c r="V63" i="24"/>
  <c r="V156" i="15"/>
  <c r="V61" i="15"/>
  <c r="V52" i="9"/>
  <c r="V37" i="9"/>
  <c r="V59" i="16"/>
  <c r="V18" i="18"/>
  <c r="V229" i="19"/>
  <c r="V156" i="19"/>
  <c r="V122" i="20"/>
  <c r="V85" i="20"/>
  <c r="V74" i="20"/>
  <c r="V144" i="22"/>
  <c r="V130" i="22"/>
  <c r="V58" i="22"/>
  <c r="V77" i="24"/>
  <c r="V93" i="24"/>
  <c r="V147" i="24"/>
  <c r="V190" i="24"/>
  <c r="V206" i="24"/>
  <c r="V222" i="24"/>
  <c r="V231" i="24"/>
  <c r="V162" i="24"/>
  <c r="V178" i="16"/>
  <c r="V165" i="16"/>
  <c r="V151" i="16"/>
  <c r="V201" i="20"/>
  <c r="V203" i="21"/>
  <c r="V181" i="21"/>
  <c r="V181" i="15"/>
  <c r="V161" i="15"/>
  <c r="V65" i="15"/>
  <c r="V28" i="15"/>
  <c r="V180" i="9"/>
  <c r="V89" i="9"/>
  <c r="V112" i="10"/>
  <c r="V108" i="10"/>
  <c r="V49" i="13"/>
  <c r="V221" i="14"/>
  <c r="V168" i="17"/>
  <c r="V160" i="17"/>
  <c r="V34" i="17"/>
  <c r="V42" i="18"/>
  <c r="V79" i="19"/>
  <c r="V24" i="20"/>
  <c r="V80" i="21"/>
  <c r="V187" i="15"/>
  <c r="V120" i="15"/>
  <c r="V123" i="13"/>
  <c r="V51" i="14"/>
  <c r="V118" i="16"/>
  <c r="V116" i="19"/>
  <c r="V139" i="21"/>
  <c r="V146" i="15"/>
  <c r="V110" i="15"/>
  <c r="V77" i="15"/>
  <c r="V191" i="15"/>
  <c r="V175" i="15"/>
  <c r="V137" i="15"/>
  <c r="V132" i="15"/>
  <c r="V114" i="15"/>
  <c r="V101" i="15"/>
  <c r="V107" i="13"/>
  <c r="V66" i="13"/>
  <c r="V177" i="14"/>
  <c r="V150" i="14"/>
  <c r="V131" i="14"/>
  <c r="V24" i="14"/>
  <c r="V113" i="16"/>
  <c r="V98" i="16"/>
  <c r="V202" i="17"/>
  <c r="V134" i="17"/>
  <c r="V61" i="18"/>
  <c r="V174" i="21"/>
  <c r="V165" i="21"/>
  <c r="V203" i="22"/>
  <c r="V187" i="22"/>
  <c r="V152" i="22"/>
  <c r="V172" i="9"/>
  <c r="V147" i="9"/>
  <c r="V142" i="9"/>
  <c r="V119" i="9"/>
  <c r="V105" i="9"/>
  <c r="V74" i="9"/>
  <c r="V11" i="9"/>
  <c r="V172" i="10"/>
  <c r="V159" i="10"/>
  <c r="V147" i="10"/>
  <c r="V122" i="10"/>
  <c r="V204" i="13"/>
  <c r="V199" i="13"/>
  <c r="V174" i="13"/>
  <c r="V100" i="13"/>
  <c r="V54" i="13"/>
  <c r="V18" i="13"/>
  <c r="V208" i="14"/>
  <c r="V183" i="14"/>
  <c r="V171" i="14"/>
  <c r="V156" i="14"/>
  <c r="V123" i="14"/>
  <c r="V85" i="14"/>
  <c r="V41" i="14"/>
  <c r="V214" i="16"/>
  <c r="V200" i="16"/>
  <c r="V184" i="16"/>
  <c r="V144" i="16"/>
  <c r="V70" i="16"/>
  <c r="V41" i="16"/>
  <c r="V224" i="17"/>
  <c r="V115" i="17"/>
  <c r="V88" i="17"/>
  <c r="V223" i="18"/>
  <c r="V183" i="18"/>
  <c r="V162" i="18"/>
  <c r="V156" i="18"/>
  <c r="V149" i="18"/>
  <c r="V127" i="18"/>
  <c r="V121" i="18"/>
  <c r="V73" i="18"/>
  <c r="V109" i="19"/>
  <c r="V12" i="20"/>
  <c r="V194" i="21"/>
  <c r="V144" i="21"/>
  <c r="V67" i="21"/>
  <c r="V58" i="21"/>
  <c r="V43" i="21"/>
  <c r="V224" i="22"/>
  <c r="V210" i="22"/>
  <c r="V165" i="22"/>
  <c r="V139" i="22"/>
  <c r="V118" i="22"/>
  <c r="V90" i="22"/>
  <c r="V85" i="22"/>
  <c r="V32" i="22"/>
  <c r="V11" i="15"/>
  <c r="V157" i="9"/>
  <c r="V115" i="9"/>
  <c r="V95" i="9"/>
  <c r="V69" i="9"/>
  <c r="V64" i="9"/>
  <c r="V55" i="9"/>
  <c r="V47" i="9"/>
  <c r="V31" i="9"/>
  <c r="V21" i="9"/>
  <c r="V188" i="10"/>
  <c r="V52" i="10"/>
  <c r="V182" i="13"/>
  <c r="V141" i="13"/>
  <c r="V112" i="13"/>
  <c r="V76" i="13"/>
  <c r="V199" i="14"/>
  <c r="V97" i="14"/>
  <c r="V56" i="14"/>
  <c r="V209" i="16"/>
  <c r="V172" i="16"/>
  <c r="V132" i="16"/>
  <c r="V106" i="16"/>
  <c r="V76" i="16"/>
  <c r="V63" i="16"/>
  <c r="V51" i="16"/>
  <c r="V24" i="16"/>
  <c r="V216" i="17"/>
  <c r="V154" i="17"/>
  <c r="V120" i="17"/>
  <c r="V83" i="17"/>
  <c r="V72" i="17"/>
  <c r="V61" i="17"/>
  <c r="V18" i="17"/>
  <c r="V116" i="18"/>
  <c r="V84" i="18"/>
  <c r="V66" i="18"/>
  <c r="V224" i="19"/>
  <c r="V220" i="19"/>
  <c r="V183" i="19"/>
  <c r="V127" i="19"/>
  <c r="V12" i="19"/>
  <c r="V217" i="20"/>
  <c r="V185" i="20"/>
  <c r="V158" i="20"/>
  <c r="V143" i="20"/>
  <c r="V80" i="20"/>
  <c r="V233" i="21"/>
  <c r="V210" i="21"/>
  <c r="V130" i="21"/>
  <c r="V53" i="21"/>
  <c r="V74" i="21"/>
  <c r="V194" i="22"/>
  <c r="V159" i="22"/>
  <c r="V123" i="22"/>
  <c r="V102" i="22"/>
  <c r="V53" i="22"/>
  <c r="V35" i="22"/>
  <c r="V185" i="9"/>
  <c r="V165" i="9"/>
  <c r="V152" i="9"/>
  <c r="V135" i="9"/>
  <c r="V101" i="9"/>
  <c r="V16" i="9"/>
  <c r="V199" i="10"/>
  <c r="V164" i="10"/>
  <c r="V153" i="10"/>
  <c r="V140" i="10"/>
  <c r="V118" i="10"/>
  <c r="V190" i="13"/>
  <c r="V168" i="13"/>
  <c r="V155" i="13"/>
  <c r="V116" i="13"/>
  <c r="V93" i="13"/>
  <c r="V81" i="13"/>
  <c r="V12" i="13"/>
  <c r="V164" i="14"/>
  <c r="V143" i="14"/>
  <c r="V112" i="14"/>
  <c r="V80" i="14"/>
  <c r="V192" i="16"/>
  <c r="V157" i="16"/>
  <c r="V136" i="16"/>
  <c r="V124" i="16"/>
  <c r="V81" i="16"/>
  <c r="V220" i="17"/>
  <c r="V126" i="17"/>
  <c r="V65" i="17"/>
  <c r="V24" i="17"/>
  <c r="V219" i="18"/>
  <c r="V189" i="18"/>
  <c r="V89" i="18"/>
  <c r="V149" i="19"/>
  <c r="V136" i="19"/>
  <c r="V24" i="19"/>
  <c r="V231" i="20"/>
  <c r="V164" i="20"/>
  <c r="V138" i="20"/>
  <c r="V117" i="20"/>
  <c r="V219" i="21"/>
  <c r="V123" i="21"/>
  <c r="V90" i="21"/>
  <c r="V35" i="21"/>
  <c r="V24" i="21"/>
  <c r="V219" i="22"/>
  <c r="V174" i="22"/>
  <c r="V110" i="22"/>
  <c r="V80" i="22"/>
  <c r="V62" i="22"/>
  <c r="V43" i="22"/>
  <c r="V24" i="22"/>
  <c r="V18" i="22"/>
  <c r="V240" i="25"/>
  <c r="V34" i="15"/>
  <c r="V135" i="10"/>
  <c r="V103" i="10"/>
  <c r="V91" i="10"/>
  <c r="V79" i="10"/>
  <c r="V69" i="10"/>
  <c r="V37" i="10"/>
  <c r="V26" i="10"/>
  <c r="V97" i="10"/>
  <c r="V47" i="10"/>
  <c r="V105" i="14"/>
  <c r="V11" i="10"/>
  <c r="V240" i="24" l="1"/>
  <c r="V214" i="13"/>
  <c r="V233" i="19"/>
  <c r="V232" i="18"/>
  <c r="V197" i="15"/>
  <c r="V237" i="21"/>
  <c r="V225" i="14"/>
  <c r="V192" i="9"/>
  <c r="V228" i="17"/>
  <c r="V226" i="16"/>
  <c r="V237" i="22"/>
  <c r="V235" i="20"/>
  <c r="V203" i="10"/>
</calcChain>
</file>

<file path=xl/sharedStrings.xml><?xml version="1.0" encoding="utf-8"?>
<sst xmlns="http://schemas.openxmlformats.org/spreadsheetml/2006/main" count="9573" uniqueCount="221">
  <si>
    <t>DUTO</t>
  </si>
  <si>
    <t>Produto</t>
  </si>
  <si>
    <t>UTINGA</t>
  </si>
  <si>
    <t>BARUERI</t>
  </si>
  <si>
    <t>CUBATÃO</t>
  </si>
  <si>
    <t>GUARAREMA</t>
  </si>
  <si>
    <t>PAULÍNIA</t>
  </si>
  <si>
    <t>REPAR</t>
  </si>
  <si>
    <t>PARANAGUÁ</t>
  </si>
  <si>
    <t>REDUC</t>
  </si>
  <si>
    <t>REVAP</t>
  </si>
  <si>
    <t>RECAP</t>
  </si>
  <si>
    <t>JAPERI</t>
  </si>
  <si>
    <t>TEVOL</t>
  </si>
  <si>
    <t>ILHA REDONDA</t>
  </si>
  <si>
    <t>GLP</t>
  </si>
  <si>
    <t>REGAP</t>
  </si>
  <si>
    <t>COPESUL</t>
  </si>
  <si>
    <t>REFAP</t>
  </si>
  <si>
    <t>TEDUT</t>
  </si>
  <si>
    <t>RLAM</t>
  </si>
  <si>
    <t>COPENE</t>
  </si>
  <si>
    <t>TENIT</t>
  </si>
  <si>
    <t>BRASÍLIA</t>
  </si>
  <si>
    <t>GOIÂNIA</t>
  </si>
  <si>
    <t>POOL</t>
  </si>
  <si>
    <t>ITAJAÍ</t>
  </si>
  <si>
    <t>ITABUNA</t>
  </si>
  <si>
    <t>NOME</t>
  </si>
  <si>
    <t>UF</t>
  </si>
  <si>
    <t>ORPENE</t>
  </si>
  <si>
    <t>BA</t>
  </si>
  <si>
    <t>ORSUB</t>
  </si>
  <si>
    <t>CIAS - GO</t>
  </si>
  <si>
    <t>GO</t>
  </si>
  <si>
    <t>ORBEL1</t>
  </si>
  <si>
    <t>MG</t>
  </si>
  <si>
    <t>RJ</t>
  </si>
  <si>
    <t>OPASC</t>
  </si>
  <si>
    <t>PR</t>
  </si>
  <si>
    <t>SC</t>
  </si>
  <si>
    <t>OLAPA</t>
  </si>
  <si>
    <t>SP</t>
  </si>
  <si>
    <t>OSVOL</t>
  </si>
  <si>
    <t>ORSUL</t>
  </si>
  <si>
    <t>RS</t>
  </si>
  <si>
    <t>ORNIT</t>
  </si>
  <si>
    <t>OSCAN</t>
  </si>
  <si>
    <t>OBATI-ES</t>
  </si>
  <si>
    <t>OPASA</t>
  </si>
  <si>
    <t>OSSP-A</t>
  </si>
  <si>
    <t>OSSP-B</t>
  </si>
  <si>
    <t>OSSP-C</t>
  </si>
  <si>
    <t>OSRIO</t>
  </si>
  <si>
    <t>OSPLAN</t>
  </si>
  <si>
    <t>OSVAT</t>
  </si>
  <si>
    <t>OSBRA</t>
  </si>
  <si>
    <t>DF</t>
  </si>
  <si>
    <t>OBATI-CL</t>
  </si>
  <si>
    <t>OSSP-T</t>
  </si>
  <si>
    <t>SUZANO</t>
  </si>
  <si>
    <t>DCPD</t>
  </si>
  <si>
    <t>Acumulado</t>
  </si>
  <si>
    <t>JEQUIÉ</t>
  </si>
  <si>
    <t>IPIAÚ</t>
  </si>
  <si>
    <t>Em atendimento à Portaria ANP 115/2000 de 05/07/2000</t>
  </si>
  <si>
    <t>MADRE
DE DEUS</t>
  </si>
  <si>
    <t>CAMPOS
ELÍSEOS</t>
  </si>
  <si>
    <t>SÃO
SEBASTIÃO</t>
  </si>
  <si>
    <t>LCI</t>
  </si>
  <si>
    <t>MTBE</t>
  </si>
  <si>
    <t>ODESASF</t>
  </si>
  <si>
    <t>Ponto
Operacional</t>
  </si>
  <si>
    <t>000718
trecho</t>
  </si>
  <si>
    <t>000722
trecho</t>
  </si>
  <si>
    <t>GOCRAQ</t>
  </si>
  <si>
    <t>km</t>
  </si>
  <si>
    <t>8"</t>
  </si>
  <si>
    <t>diâmetro</t>
  </si>
  <si>
    <t>10"</t>
  </si>
  <si>
    <t>14"</t>
  </si>
  <si>
    <t>12"</t>
  </si>
  <si>
    <t>4"</t>
  </si>
  <si>
    <t>18"</t>
  </si>
  <si>
    <t>6"</t>
  </si>
  <si>
    <t>16"</t>
  </si>
  <si>
    <t>22"</t>
  </si>
  <si>
    <t>24"</t>
  </si>
  <si>
    <t>20"
12"</t>
  </si>
  <si>
    <t>788
176</t>
  </si>
  <si>
    <t>Querosene</t>
  </si>
  <si>
    <t>Gasolina</t>
  </si>
  <si>
    <t>Diesel</t>
  </si>
  <si>
    <t>Nafta</t>
  </si>
  <si>
    <t>Álcool</t>
  </si>
  <si>
    <t>Resíduo</t>
  </si>
  <si>
    <t>Petróleo</t>
  </si>
  <si>
    <t>Óleo Combustível</t>
  </si>
  <si>
    <t>Diluente</t>
  </si>
  <si>
    <t>FLORIANÓPOLIS
BIGUAÇU</t>
  </si>
  <si>
    <t>REPLAN</t>
  </si>
  <si>
    <t>GOPECOQ</t>
  </si>
  <si>
    <t>RESATCR</t>
  </si>
  <si>
    <t>Gas Liquefeito</t>
  </si>
  <si>
    <t>GUARAREMA
SEGUA</t>
  </si>
  <si>
    <t>GUARULHOS
SEGUAR</t>
  </si>
  <si>
    <t>N Parafina</t>
  </si>
  <si>
    <t>ODESASF - Óleo desasfaltado</t>
  </si>
  <si>
    <t>LCI - Óleo leve</t>
  </si>
  <si>
    <t>GOCRAQ - Gasóleo para craqueamento</t>
  </si>
  <si>
    <t>RESATCR - Resíduo ATM para craqueamento</t>
  </si>
  <si>
    <t>OLEVETUR</t>
  </si>
  <si>
    <t>UTINGA
SUTIN</t>
  </si>
  <si>
    <t>PAULÍNIA
REPLAN</t>
  </si>
  <si>
    <t>Dutos de Transporte: Histórico de Transporte mensal produto a produto em metros cúbicos</t>
  </si>
  <si>
    <t>NAFCOQTR</t>
  </si>
  <si>
    <t>NAFCOQTR - Nafta de coque tratada</t>
  </si>
  <si>
    <t>MTBE - Metil tercil butil eter</t>
  </si>
  <si>
    <t>GOPEQOC - Gasóleo Pesado de Coque</t>
  </si>
  <si>
    <t>OLEVETUR - Óleo leve para turbina elétrica</t>
  </si>
  <si>
    <t>GOLEVAC - Gasóleo leve de vácuo</t>
  </si>
  <si>
    <t>GOASFALT - Gasóleo asfáltico</t>
  </si>
  <si>
    <t>GOCOQUE - Gasóleo de Coque</t>
  </si>
  <si>
    <t>MTBEEXP</t>
  </si>
  <si>
    <t>MTBEEXP - Metil tercil butil eter exportação</t>
  </si>
  <si>
    <t>000718
trecho 1</t>
  </si>
  <si>
    <t>000718
trecho 2</t>
  </si>
  <si>
    <t>000718
trecho 3</t>
  </si>
  <si>
    <t>000722
trecho 1</t>
  </si>
  <si>
    <t>000722
trecho 2</t>
  </si>
  <si>
    <t>GOVACUO - Gasóleo de vácuo</t>
  </si>
  <si>
    <t>GARSOL</t>
  </si>
  <si>
    <t>Polo Arara</t>
  </si>
  <si>
    <t>AM</t>
  </si>
  <si>
    <t>Terminal de Solimões</t>
  </si>
  <si>
    <t>COMBTERM - Combustível para Termoelétrica</t>
  </si>
  <si>
    <t>Dutos de Transporte: Histórico de Transporte mensal em metros cúbicos a 20ºC</t>
  </si>
  <si>
    <t>Em atendimento à Portaria ANP nº 115/2000 de 05/07/2000</t>
  </si>
  <si>
    <t>BRASKEM</t>
  </si>
  <si>
    <t>BACAM</t>
  </si>
  <si>
    <t>TT JEQUIÉ</t>
  </si>
  <si>
    <t>TT ITABUNA</t>
  </si>
  <si>
    <t>TA MADRE
DE DEUS</t>
  </si>
  <si>
    <t>TT GOIÂNIA</t>
  </si>
  <si>
    <t>TT CAMPOS
ELÍSEOS</t>
  </si>
  <si>
    <t>TA PARANAGUÁ</t>
  </si>
  <si>
    <t>TT ITAJAÍ</t>
  </si>
  <si>
    <t>TT JAPERI</t>
  </si>
  <si>
    <t>TT VOLTA
REDONDA</t>
  </si>
  <si>
    <t>TA ILHA REDONDA</t>
  </si>
  <si>
    <t>TA NITERÓI</t>
  </si>
  <si>
    <t>TA OSÓRIO</t>
  </si>
  <si>
    <t>TT FLORIANÓPOLIS
(BIGUAÇU)</t>
  </si>
  <si>
    <t>TT BRASÍLIA</t>
  </si>
  <si>
    <t>TT GUARAREMA</t>
  </si>
  <si>
    <t>TT SÃO
CAETANO
DO SUL</t>
  </si>
  <si>
    <t>TT BARUERI</t>
  </si>
  <si>
    <t>TT CUBATÃO</t>
  </si>
  <si>
    <t>TT GUARAREMA
SEGUA</t>
  </si>
  <si>
    <t>TT GUARULHOS
SEGUAR</t>
  </si>
  <si>
    <t>TA SÃO
SEBASTIÃO</t>
  </si>
  <si>
    <t>TT GUARULHOS
(SEGUAR)</t>
  </si>
  <si>
    <t>TA Solimões</t>
  </si>
  <si>
    <t>Butadieno</t>
  </si>
  <si>
    <t>Propeno</t>
  </si>
  <si>
    <t>OSVAT
ZGR16</t>
  </si>
  <si>
    <t>OSVAT
SR16</t>
  </si>
  <si>
    <t>OSPLAN
RP24</t>
  </si>
  <si>
    <t>OSVAT
GG22</t>
  </si>
  <si>
    <t>OSVAT
RV22</t>
  </si>
  <si>
    <t>OSVAT
UG22</t>
  </si>
  <si>
    <t>Solvente</t>
  </si>
  <si>
    <t>Gas Liquefeito Especial</t>
  </si>
  <si>
    <t>OSPLAN   RP18</t>
  </si>
  <si>
    <t>Resíduo de Terminal</t>
  </si>
  <si>
    <t>Gasóleo</t>
  </si>
  <si>
    <t>OSRED-8</t>
  </si>
  <si>
    <t>OSRED-12</t>
  </si>
  <si>
    <t>Propeno Brasken</t>
  </si>
  <si>
    <t>Propano</t>
  </si>
  <si>
    <t>Óleo Comb.</t>
  </si>
  <si>
    <t>Em atendimento à Portaria ANP nº 035/2012 de 13/11/2012</t>
  </si>
  <si>
    <t>ORSUB       (PD-IPJQ-8)</t>
  </si>
  <si>
    <t>ORSUB                  (PD-IPIT-8)</t>
  </si>
  <si>
    <t>ORSUB          (PD-DTIP-10)</t>
  </si>
  <si>
    <t>ORPENE (ORPENE 14)</t>
  </si>
  <si>
    <t>ORPENE          (ORPENE 8)</t>
  </si>
  <si>
    <t>ORBEL1                   (ORBEL 1)</t>
  </si>
  <si>
    <t>OLAPA         (OLAPA)</t>
  </si>
  <si>
    <t>OPASC (OPASC-ITA)</t>
  </si>
  <si>
    <t>GLP             (GLP-REDUC)</t>
  </si>
  <si>
    <t>OSCAN (OSCAN-16)</t>
  </si>
  <si>
    <t>OPASC (OPASC_BIG)</t>
  </si>
  <si>
    <t>OSBRA (OSBRA)</t>
  </si>
  <si>
    <t>OSRIO (OSRIO1)</t>
  </si>
  <si>
    <t>OBATI-CL (OBCL)</t>
  </si>
  <si>
    <t>OBATI-ES (OBES)</t>
  </si>
  <si>
    <t>OSSP-A (SSPA1)</t>
  </si>
  <si>
    <t>OSSP-B (SSPB)</t>
  </si>
  <si>
    <t>Propint</t>
  </si>
  <si>
    <t>OSSP-T (SSPT)</t>
  </si>
  <si>
    <t>OSSP-C (SSPC)</t>
  </si>
  <si>
    <t>OSPLAN   (RP18)</t>
  </si>
  <si>
    <t>OPASA       (OP10)</t>
  </si>
  <si>
    <t>OPASA     (OP14)</t>
  </si>
  <si>
    <t>OPASA     (OP16)</t>
  </si>
  <si>
    <t>OSVAT
(GG22)</t>
  </si>
  <si>
    <t>OSVAT
(RV22)</t>
  </si>
  <si>
    <t>OSPLAN
(RP24)</t>
  </si>
  <si>
    <t>OSVAT      (GZ16)</t>
  </si>
  <si>
    <t>OSVAT
(SR16)</t>
  </si>
  <si>
    <t>OSVAT
(ZGR16)</t>
  </si>
  <si>
    <t>(OSRED-8)</t>
  </si>
  <si>
    <t>(OSRED-12)</t>
  </si>
  <si>
    <t>OSVAT     (RVES)</t>
  </si>
  <si>
    <t>(ORPENE 12)</t>
  </si>
  <si>
    <t>BRASKEN</t>
  </si>
  <si>
    <t>(ORSUL 6)</t>
  </si>
  <si>
    <t>(ORSUL 10)</t>
  </si>
  <si>
    <t>N - Parafina</t>
  </si>
  <si>
    <t>N-Parafina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</si>
</sst>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0" fontId="3" fillId="4" borderId="1" xfId="0" applyFont="1" applyFill="1" applyBorder="1" applyAlignment="1">
      <alignment horizontal="center" vertical="top"/>
    </xf>
    <xf numFmtId="3" fontId="3" fillId="3" borderId="16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3" fontId="3" fillId="5" borderId="5" xfId="0" applyNumberFormat="1" applyFont="1" applyFill="1" applyBorder="1"/>
    <xf numFmtId="3" fontId="3" fillId="5" borderId="6" xfId="0" applyNumberFormat="1" applyFont="1" applyFill="1" applyBorder="1"/>
    <xf numFmtId="3" fontId="3" fillId="3" borderId="21" xfId="0" applyNumberFormat="1" applyFont="1" applyFill="1" applyBorder="1"/>
    <xf numFmtId="3" fontId="3" fillId="3" borderId="22" xfId="0" applyNumberFormat="1" applyFont="1" applyFill="1" applyBorder="1"/>
    <xf numFmtId="3" fontId="3" fillId="3" borderId="23" xfId="0" applyNumberFormat="1" applyFont="1" applyFill="1" applyBorder="1"/>
    <xf numFmtId="3" fontId="3" fillId="3" borderId="24" xfId="0" applyNumberFormat="1" applyFont="1" applyFill="1" applyBorder="1"/>
    <xf numFmtId="3" fontId="3" fillId="3" borderId="25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5" borderId="27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3" borderId="3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3" fontId="3" fillId="3" borderId="32" xfId="0" applyNumberFormat="1" applyFont="1" applyFill="1" applyBorder="1"/>
    <xf numFmtId="3" fontId="3" fillId="3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5" xfId="0" applyNumberFormat="1" applyFont="1" applyFill="1" applyBorder="1"/>
    <xf numFmtId="3" fontId="3" fillId="5" borderId="36" xfId="0" applyNumberFormat="1" applyFont="1" applyFill="1" applyBorder="1"/>
    <xf numFmtId="0" fontId="3" fillId="5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/>
    <xf numFmtId="3" fontId="6" fillId="3" borderId="21" xfId="0" applyNumberFormat="1" applyFont="1" applyFill="1" applyBorder="1"/>
    <xf numFmtId="0" fontId="3" fillId="5" borderId="36" xfId="0" applyFont="1" applyFill="1" applyBorder="1" applyAlignment="1">
      <alignment horizontal="center"/>
    </xf>
    <xf numFmtId="3" fontId="3" fillId="3" borderId="38" xfId="0" applyNumberFormat="1" applyFont="1" applyFill="1" applyBorder="1"/>
    <xf numFmtId="0" fontId="3" fillId="5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3" fontId="3" fillId="3" borderId="40" xfId="0" applyNumberFormat="1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0" xfId="0" applyFont="1" applyBorder="1" applyAlignment="1"/>
    <xf numFmtId="164" fontId="3" fillId="2" borderId="3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3" fontId="3" fillId="5" borderId="39" xfId="0" applyNumberFormat="1" applyFont="1" applyFill="1" applyBorder="1"/>
    <xf numFmtId="3" fontId="3" fillId="5" borderId="42" xfId="0" applyNumberFormat="1" applyFont="1" applyFill="1" applyBorder="1"/>
    <xf numFmtId="0" fontId="2" fillId="5" borderId="2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3" fontId="2" fillId="5" borderId="39" xfId="0" applyNumberFormat="1" applyFont="1" applyFill="1" applyBorder="1" applyAlignment="1">
      <alignment horizontal="center"/>
    </xf>
    <xf numFmtId="0" fontId="0" fillId="5" borderId="39" xfId="0" applyFill="1" applyBorder="1"/>
    <xf numFmtId="3" fontId="3" fillId="3" borderId="43" xfId="0" applyNumberFormat="1" applyFont="1" applyFill="1" applyBorder="1"/>
    <xf numFmtId="164" fontId="3" fillId="5" borderId="29" xfId="0" applyNumberFormat="1" applyFont="1" applyFill="1" applyBorder="1" applyAlignment="1">
      <alignment horizontal="right"/>
    </xf>
    <xf numFmtId="0" fontId="3" fillId="5" borderId="30" xfId="0" applyFont="1" applyFill="1" applyBorder="1" applyAlignment="1">
      <alignment horizontal="center"/>
    </xf>
    <xf numFmtId="165" fontId="3" fillId="2" borderId="36" xfId="0" applyNumberFormat="1" applyFont="1" applyFill="1" applyBorder="1" applyAlignment="1">
      <alignment horizontal="center"/>
    </xf>
    <xf numFmtId="9" fontId="3" fillId="5" borderId="5" xfId="1" applyFont="1" applyFill="1" applyBorder="1"/>
    <xf numFmtId="0" fontId="3" fillId="4" borderId="13" xfId="0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/>
    </xf>
    <xf numFmtId="0" fontId="3" fillId="0" borderId="0" xfId="0" applyFont="1"/>
    <xf numFmtId="3" fontId="3" fillId="3" borderId="44" xfId="0" applyNumberFormat="1" applyFont="1" applyFill="1" applyBorder="1"/>
    <xf numFmtId="3" fontId="3" fillId="3" borderId="45" xfId="0" applyNumberFormat="1" applyFont="1" applyFill="1" applyBorder="1"/>
    <xf numFmtId="3" fontId="3" fillId="3" borderId="46" xfId="0" applyNumberFormat="1" applyFont="1" applyFill="1" applyBorder="1"/>
    <xf numFmtId="3" fontId="3" fillId="3" borderId="47" xfId="0" applyNumberFormat="1" applyFont="1" applyFill="1" applyBorder="1"/>
    <xf numFmtId="3" fontId="3" fillId="3" borderId="48" xfId="0" applyNumberFormat="1" applyFont="1" applyFill="1" applyBorder="1"/>
    <xf numFmtId="3" fontId="3" fillId="3" borderId="49" xfId="0" applyNumberFormat="1" applyFont="1" applyFill="1" applyBorder="1"/>
    <xf numFmtId="3" fontId="3" fillId="3" borderId="50" xfId="0" applyNumberFormat="1" applyFont="1" applyFill="1" applyBorder="1"/>
    <xf numFmtId="3" fontId="3" fillId="3" borderId="51" xfId="0" applyNumberFormat="1" applyFont="1" applyFill="1" applyBorder="1"/>
    <xf numFmtId="165" fontId="3" fillId="2" borderId="5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3" fontId="3" fillId="3" borderId="52" xfId="0" applyNumberFormat="1" applyFont="1" applyFill="1" applyBorder="1"/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5" borderId="27" xfId="0" applyNumberFormat="1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3" borderId="24" xfId="0" applyNumberFormat="1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vertical="center"/>
    </xf>
    <xf numFmtId="3" fontId="3" fillId="5" borderId="37" xfId="0" applyNumberFormat="1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vertical="center"/>
    </xf>
    <xf numFmtId="0" fontId="3" fillId="5" borderId="36" xfId="0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3" fontId="3" fillId="5" borderId="42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3" borderId="40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" fontId="3" fillId="3" borderId="5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3" fontId="3" fillId="6" borderId="23" xfId="0" applyNumberFormat="1" applyFont="1" applyFill="1" applyBorder="1" applyAlignment="1">
      <alignment vertical="center"/>
    </xf>
    <xf numFmtId="3" fontId="3" fillId="6" borderId="2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3" borderId="17" xfId="0" applyNumberFormat="1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0" borderId="41" xfId="0" applyNumberFormat="1" applyFont="1" applyBorder="1" applyAlignment="1">
      <alignment horizontal="center" vertical="center"/>
    </xf>
    <xf numFmtId="3" fontId="3" fillId="3" borderId="44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9" fontId="3" fillId="5" borderId="5" xfId="1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right" vertical="center"/>
    </xf>
    <xf numFmtId="3" fontId="3" fillId="6" borderId="16" xfId="0" applyNumberFormat="1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6" borderId="33" xfId="0" applyNumberFormat="1" applyFont="1" applyFill="1" applyBorder="1" applyAlignment="1">
      <alignment vertical="center"/>
    </xf>
    <xf numFmtId="3" fontId="3" fillId="6" borderId="21" xfId="0" applyNumberFormat="1" applyFont="1" applyFill="1" applyBorder="1" applyAlignment="1">
      <alignment vertical="center"/>
    </xf>
    <xf numFmtId="3" fontId="3" fillId="6" borderId="2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7" fillId="6" borderId="10" xfId="0" applyNumberFormat="1" applyFont="1" applyFill="1" applyBorder="1"/>
    <xf numFmtId="0" fontId="1" fillId="0" borderId="0" xfId="0" applyFont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vertical="center"/>
    </xf>
    <xf numFmtId="3" fontId="4" fillId="5" borderId="37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4" fillId="6" borderId="35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6" borderId="16" xfId="0" applyNumberFormat="1" applyFont="1" applyFill="1" applyBorder="1" applyAlignment="1">
      <alignment vertical="center"/>
    </xf>
    <xf numFmtId="3" fontId="4" fillId="6" borderId="17" xfId="0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vertical="center"/>
    </xf>
    <xf numFmtId="3" fontId="4" fillId="3" borderId="44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9" fontId="4" fillId="5" borderId="5" xfId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39" xfId="0" applyFont="1" applyFill="1" applyBorder="1" applyAlignment="1">
      <alignment vertical="center"/>
    </xf>
    <xf numFmtId="3" fontId="7" fillId="6" borderId="10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10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3" fontId="4" fillId="6" borderId="19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3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3" fontId="4" fillId="3" borderId="4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31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3" fontId="4" fillId="3" borderId="47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4" fillId="3" borderId="48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49" xfId="0" applyNumberFormat="1" applyFont="1" applyFill="1" applyBorder="1" applyAlignment="1">
      <alignment vertical="center"/>
    </xf>
    <xf numFmtId="3" fontId="4" fillId="6" borderId="24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vertical="center"/>
    </xf>
    <xf numFmtId="3" fontId="4" fillId="3" borderId="50" xfId="0" applyNumberFormat="1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vertical="center"/>
    </xf>
    <xf numFmtId="3" fontId="7" fillId="6" borderId="23" xfId="0" applyNumberFormat="1" applyFont="1" applyFill="1" applyBorder="1"/>
    <xf numFmtId="3" fontId="7" fillId="7" borderId="8" xfId="0" applyNumberFormat="1" applyFont="1" applyFill="1" applyBorder="1"/>
    <xf numFmtId="3" fontId="7" fillId="6" borderId="17" xfId="0" applyNumberFormat="1" applyFont="1" applyFill="1" applyBorder="1"/>
    <xf numFmtId="0" fontId="4" fillId="6" borderId="7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164" fontId="3" fillId="2" borderId="3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0" fillId="0" borderId="13" xfId="0" applyBorder="1"/>
    <xf numFmtId="0" fontId="0" fillId="0" borderId="1" xfId="0" applyBorder="1"/>
    <xf numFmtId="164" fontId="3" fillId="2" borderId="30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30" xfId="0" quotePrefix="1" applyNumberFormat="1" applyFont="1" applyFill="1" applyBorder="1" applyAlignment="1">
      <alignment horizontal="center" vertical="top" wrapText="1"/>
    </xf>
    <xf numFmtId="1" fontId="3" fillId="0" borderId="13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3" xfId="0" quotePrefix="1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2000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2000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63</v>
      </c>
      <c r="H7" s="326" t="s">
        <v>31</v>
      </c>
      <c r="I7" s="4" t="s">
        <v>92</v>
      </c>
      <c r="J7" s="17">
        <v>20039</v>
      </c>
      <c r="K7" s="17">
        <v>30543</v>
      </c>
      <c r="L7" s="17">
        <v>22161</v>
      </c>
      <c r="M7" s="17">
        <v>29039</v>
      </c>
      <c r="N7" s="17">
        <v>29344</v>
      </c>
      <c r="O7" s="17">
        <v>28839</v>
      </c>
      <c r="P7" s="17">
        <v>27701</v>
      </c>
      <c r="Q7" s="34">
        <v>28292</v>
      </c>
      <c r="R7" s="58">
        <v>26972</v>
      </c>
      <c r="S7" s="34">
        <v>30346</v>
      </c>
      <c r="T7" s="34">
        <v>23819</v>
      </c>
      <c r="U7" s="34">
        <v>29320</v>
      </c>
      <c r="V7" s="35">
        <f>SUM(J7:U7)</f>
        <v>326415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91</v>
      </c>
      <c r="J8" s="17">
        <v>7306</v>
      </c>
      <c r="K8" s="17">
        <v>8509</v>
      </c>
      <c r="L8" s="17">
        <v>9363</v>
      </c>
      <c r="M8" s="17">
        <v>6447</v>
      </c>
      <c r="N8" s="17">
        <v>8362</v>
      </c>
      <c r="O8" s="17">
        <v>9202</v>
      </c>
      <c r="P8" s="17">
        <v>8041</v>
      </c>
      <c r="Q8" s="17">
        <v>7997</v>
      </c>
      <c r="R8" s="16">
        <v>7393</v>
      </c>
      <c r="S8" s="17">
        <v>6929</v>
      </c>
      <c r="T8" s="17">
        <v>4844</v>
      </c>
      <c r="U8" s="17">
        <v>6444</v>
      </c>
      <c r="V8" s="22">
        <f>SUM(J8:U8)</f>
        <v>90837</v>
      </c>
    </row>
    <row r="9" spans="1:22" ht="15.75" customHeight="1" x14ac:dyDescent="0.25">
      <c r="A9" s="312"/>
      <c r="B9" s="327"/>
      <c r="C9" s="315"/>
      <c r="D9" s="315"/>
      <c r="E9" s="327"/>
      <c r="F9" s="327"/>
      <c r="G9" s="327"/>
      <c r="H9" s="327"/>
      <c r="I9" s="3" t="s">
        <v>103</v>
      </c>
      <c r="J9" s="17">
        <v>5685</v>
      </c>
      <c r="K9" s="17">
        <v>6304</v>
      </c>
      <c r="L9" s="17">
        <v>6316</v>
      </c>
      <c r="M9" s="17">
        <v>6720</v>
      </c>
      <c r="N9" s="17">
        <v>7723</v>
      </c>
      <c r="O9" s="17">
        <v>6487</v>
      </c>
      <c r="P9" s="17">
        <v>11857</v>
      </c>
      <c r="Q9" s="17">
        <v>8937</v>
      </c>
      <c r="R9" s="16">
        <v>8770</v>
      </c>
      <c r="S9" s="17">
        <v>11127</v>
      </c>
      <c r="T9" s="17">
        <v>9632</v>
      </c>
      <c r="U9" s="17">
        <v>7434</v>
      </c>
      <c r="V9" s="22">
        <f>SUM(J9:U9)</f>
        <v>96992</v>
      </c>
    </row>
    <row r="10" spans="1:22" ht="16.5" thickBot="1" x14ac:dyDescent="0.3">
      <c r="A10" s="312"/>
      <c r="B10" s="327"/>
      <c r="C10" s="315"/>
      <c r="D10" s="315"/>
      <c r="E10" s="327"/>
      <c r="F10" s="327"/>
      <c r="G10" s="327"/>
      <c r="H10" s="327"/>
      <c r="I10" s="3" t="s">
        <v>95</v>
      </c>
      <c r="J10" s="17">
        <v>162</v>
      </c>
      <c r="K10" s="17">
        <v>0</v>
      </c>
      <c r="L10" s="17">
        <v>0</v>
      </c>
      <c r="M10" s="17">
        <v>0</v>
      </c>
      <c r="N10" s="17">
        <v>157</v>
      </c>
      <c r="O10" s="17">
        <v>0</v>
      </c>
      <c r="P10" s="17">
        <v>0</v>
      </c>
      <c r="Q10" s="17">
        <v>0</v>
      </c>
      <c r="R10" s="16">
        <v>71</v>
      </c>
      <c r="S10" s="17">
        <v>270</v>
      </c>
      <c r="T10" s="17">
        <v>456</v>
      </c>
      <c r="U10" s="17">
        <v>0</v>
      </c>
      <c r="V10" s="22">
        <f>SUM(J10:U10)</f>
        <v>1116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515360</v>
      </c>
    </row>
    <row r="12" spans="1:22" ht="15.75" x14ac:dyDescent="0.25">
      <c r="A12" s="311">
        <v>481</v>
      </c>
      <c r="B12" s="326" t="s">
        <v>32</v>
      </c>
      <c r="C12" s="314" t="s">
        <v>77</v>
      </c>
      <c r="D12" s="314">
        <v>94</v>
      </c>
      <c r="E12" s="326" t="s">
        <v>64</v>
      </c>
      <c r="F12" s="326" t="s">
        <v>31</v>
      </c>
      <c r="G12" s="326" t="s">
        <v>27</v>
      </c>
      <c r="H12" s="326" t="s">
        <v>31</v>
      </c>
      <c r="I12" s="41" t="s">
        <v>92</v>
      </c>
      <c r="J12" s="15">
        <v>9959</v>
      </c>
      <c r="K12" s="15">
        <v>14923</v>
      </c>
      <c r="L12" s="15">
        <v>11651</v>
      </c>
      <c r="M12" s="15">
        <v>10697</v>
      </c>
      <c r="N12" s="15">
        <v>16896</v>
      </c>
      <c r="O12" s="15">
        <v>10389</v>
      </c>
      <c r="P12" s="15">
        <v>15272</v>
      </c>
      <c r="Q12" s="14">
        <v>13357</v>
      </c>
      <c r="R12" s="14">
        <v>12886</v>
      </c>
      <c r="S12" s="15">
        <v>18292</v>
      </c>
      <c r="T12" s="15">
        <v>15148</v>
      </c>
      <c r="U12" s="15">
        <v>12155</v>
      </c>
      <c r="V12" s="23">
        <f>SUM(J12:U12)</f>
        <v>161625</v>
      </c>
    </row>
    <row r="13" spans="1:22" ht="15.75" customHeight="1" x14ac:dyDescent="0.25">
      <c r="A13" s="312"/>
      <c r="B13" s="327"/>
      <c r="C13" s="315"/>
      <c r="D13" s="315"/>
      <c r="E13" s="327"/>
      <c r="F13" s="327"/>
      <c r="G13" s="327"/>
      <c r="H13" s="327"/>
      <c r="I13" s="3" t="s">
        <v>91</v>
      </c>
      <c r="J13" s="36">
        <v>8198</v>
      </c>
      <c r="K13" s="17">
        <v>9686</v>
      </c>
      <c r="L13" s="17">
        <v>9533</v>
      </c>
      <c r="M13" s="17">
        <v>5935</v>
      </c>
      <c r="N13" s="17">
        <v>10535</v>
      </c>
      <c r="O13" s="17">
        <v>8777</v>
      </c>
      <c r="P13" s="17">
        <v>8351</v>
      </c>
      <c r="Q13" s="16">
        <v>7157</v>
      </c>
      <c r="R13" s="16">
        <v>7968</v>
      </c>
      <c r="S13" s="17">
        <v>8358</v>
      </c>
      <c r="T13" s="17">
        <v>4843</v>
      </c>
      <c r="U13" s="17">
        <v>5966</v>
      </c>
      <c r="V13" s="22">
        <f>SUM(J13:U13)</f>
        <v>95307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16">
        <v>7676</v>
      </c>
      <c r="K14" s="17">
        <v>9346</v>
      </c>
      <c r="L14" s="17">
        <v>8990</v>
      </c>
      <c r="M14" s="17">
        <v>6409</v>
      </c>
      <c r="N14" s="17">
        <v>11272</v>
      </c>
      <c r="O14" s="17">
        <v>9399</v>
      </c>
      <c r="P14" s="17">
        <v>7750</v>
      </c>
      <c r="Q14" s="16">
        <v>7710</v>
      </c>
      <c r="R14" s="16">
        <v>7809</v>
      </c>
      <c r="S14" s="17">
        <v>8847</v>
      </c>
      <c r="T14" s="17">
        <v>8124</v>
      </c>
      <c r="U14" s="17">
        <v>6425</v>
      </c>
      <c r="V14" s="22">
        <f>SUM(J14:U14)</f>
        <v>99757</v>
      </c>
    </row>
    <row r="15" spans="1:22" ht="16.5" thickBot="1" x14ac:dyDescent="0.3">
      <c r="A15" s="312"/>
      <c r="B15" s="327"/>
      <c r="C15" s="315"/>
      <c r="D15" s="315"/>
      <c r="E15" s="327"/>
      <c r="F15" s="327"/>
      <c r="G15" s="327"/>
      <c r="H15" s="327"/>
      <c r="I15" s="3" t="s">
        <v>95</v>
      </c>
      <c r="J15" s="17">
        <v>137</v>
      </c>
      <c r="K15" s="17">
        <v>0</v>
      </c>
      <c r="L15" s="17">
        <v>0</v>
      </c>
      <c r="M15" s="17">
        <v>0</v>
      </c>
      <c r="N15" s="17">
        <v>159</v>
      </c>
      <c r="O15" s="17">
        <v>0</v>
      </c>
      <c r="P15" s="17">
        <v>0</v>
      </c>
      <c r="Q15" s="16">
        <v>13</v>
      </c>
      <c r="R15" s="16">
        <v>95</v>
      </c>
      <c r="S15" s="17">
        <v>161</v>
      </c>
      <c r="T15" s="17">
        <v>0</v>
      </c>
      <c r="U15" s="17">
        <v>0</v>
      </c>
      <c r="V15" s="22">
        <f>SUM(J15:U15)</f>
        <v>565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357254</v>
      </c>
    </row>
    <row r="17" spans="1:22" ht="16.149999999999999" customHeight="1" x14ac:dyDescent="0.25">
      <c r="A17" s="311">
        <v>482</v>
      </c>
      <c r="B17" s="314" t="s">
        <v>32</v>
      </c>
      <c r="C17" s="314" t="s">
        <v>79</v>
      </c>
      <c r="D17" s="314">
        <v>225</v>
      </c>
      <c r="E17" s="340" t="s">
        <v>66</v>
      </c>
      <c r="F17" s="326" t="s">
        <v>31</v>
      </c>
      <c r="G17" s="326" t="s">
        <v>64</v>
      </c>
      <c r="H17" s="326" t="s">
        <v>31</v>
      </c>
      <c r="I17" s="41" t="s">
        <v>92</v>
      </c>
      <c r="J17" s="15">
        <v>29998</v>
      </c>
      <c r="K17" s="15">
        <v>45466</v>
      </c>
      <c r="L17" s="15">
        <v>33812</v>
      </c>
      <c r="M17" s="15">
        <v>39736</v>
      </c>
      <c r="N17" s="15">
        <v>46240</v>
      </c>
      <c r="O17" s="15">
        <v>39228</v>
      </c>
      <c r="P17" s="15">
        <v>42973</v>
      </c>
      <c r="Q17" s="14">
        <v>41649</v>
      </c>
      <c r="R17" s="14">
        <v>39858</v>
      </c>
      <c r="S17" s="15">
        <v>48638</v>
      </c>
      <c r="T17" s="15">
        <v>38967</v>
      </c>
      <c r="U17" s="15">
        <v>41475</v>
      </c>
      <c r="V17" s="23">
        <f>SUM(J17:U17)</f>
        <v>488040</v>
      </c>
    </row>
    <row r="18" spans="1:22" ht="16.149999999999999" customHeight="1" x14ac:dyDescent="0.25">
      <c r="A18" s="312"/>
      <c r="B18" s="315"/>
      <c r="C18" s="315"/>
      <c r="D18" s="315"/>
      <c r="E18" s="341"/>
      <c r="F18" s="327"/>
      <c r="G18" s="327"/>
      <c r="H18" s="327"/>
      <c r="I18" s="3" t="s">
        <v>91</v>
      </c>
      <c r="J18" s="17">
        <v>15504</v>
      </c>
      <c r="K18" s="17">
        <v>18195</v>
      </c>
      <c r="L18" s="17">
        <v>18896</v>
      </c>
      <c r="M18" s="17">
        <v>12382</v>
      </c>
      <c r="N18" s="17">
        <v>18897</v>
      </c>
      <c r="O18" s="17">
        <v>17979</v>
      </c>
      <c r="P18" s="17">
        <v>16392</v>
      </c>
      <c r="Q18" s="16">
        <v>15154</v>
      </c>
      <c r="R18" s="16">
        <v>15361</v>
      </c>
      <c r="S18" s="17">
        <v>15287</v>
      </c>
      <c r="T18" s="17">
        <v>9687</v>
      </c>
      <c r="U18" s="17">
        <v>12410</v>
      </c>
      <c r="V18" s="22">
        <f>SUM(J18:U18)</f>
        <v>186144</v>
      </c>
    </row>
    <row r="19" spans="1:22" ht="16.149999999999999" customHeight="1" x14ac:dyDescent="0.25">
      <c r="A19" s="312"/>
      <c r="B19" s="315"/>
      <c r="C19" s="315"/>
      <c r="D19" s="315"/>
      <c r="E19" s="341"/>
      <c r="F19" s="327"/>
      <c r="G19" s="327"/>
      <c r="H19" s="327"/>
      <c r="I19" s="3" t="s">
        <v>103</v>
      </c>
      <c r="J19" s="17">
        <v>13361</v>
      </c>
      <c r="K19" s="17">
        <v>15650</v>
      </c>
      <c r="L19" s="17">
        <v>17863</v>
      </c>
      <c r="M19" s="17">
        <v>13129</v>
      </c>
      <c r="N19" s="17">
        <v>18995</v>
      </c>
      <c r="O19" s="17">
        <v>15886</v>
      </c>
      <c r="P19" s="17">
        <v>19607</v>
      </c>
      <c r="Q19" s="16">
        <v>16647</v>
      </c>
      <c r="R19" s="16">
        <v>16579</v>
      </c>
      <c r="S19" s="17">
        <v>19974</v>
      </c>
      <c r="T19" s="17">
        <v>17756</v>
      </c>
      <c r="U19" s="17">
        <v>13859</v>
      </c>
      <c r="V19" s="22">
        <f>SUM(J19:U19)</f>
        <v>199306</v>
      </c>
    </row>
    <row r="20" spans="1:22" ht="16.149999999999999" customHeight="1" thickBot="1" x14ac:dyDescent="0.3">
      <c r="A20" s="312"/>
      <c r="B20" s="315"/>
      <c r="C20" s="315"/>
      <c r="D20" s="315"/>
      <c r="E20" s="341"/>
      <c r="F20" s="327"/>
      <c r="G20" s="327"/>
      <c r="H20" s="327"/>
      <c r="I20" s="3" t="s">
        <v>95</v>
      </c>
      <c r="J20" s="17">
        <v>299</v>
      </c>
      <c r="K20" s="17">
        <v>0</v>
      </c>
      <c r="L20" s="17">
        <v>0</v>
      </c>
      <c r="M20" s="17">
        <v>0</v>
      </c>
      <c r="N20" s="17">
        <v>316</v>
      </c>
      <c r="O20" s="17">
        <v>0</v>
      </c>
      <c r="P20" s="17">
        <v>0</v>
      </c>
      <c r="Q20" s="16">
        <v>13</v>
      </c>
      <c r="R20" s="16">
        <v>166</v>
      </c>
      <c r="S20" s="17">
        <v>431</v>
      </c>
      <c r="T20" s="17">
        <v>465</v>
      </c>
      <c r="U20" s="17">
        <v>0</v>
      </c>
      <c r="V20" s="22">
        <f>SUM(J20:U20)</f>
        <v>1690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875180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25">
        <v>0</v>
      </c>
      <c r="R22" s="56">
        <v>0</v>
      </c>
      <c r="S22" s="32">
        <v>0</v>
      </c>
      <c r="T22" s="32">
        <v>0</v>
      </c>
      <c r="U22" s="32">
        <v>0</v>
      </c>
      <c r="V22" s="33">
        <f>SUM(J22:U22)</f>
        <v>0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0</v>
      </c>
    </row>
    <row r="24" spans="1:22" ht="15.75" x14ac:dyDescent="0.25">
      <c r="A24" s="311">
        <v>501</v>
      </c>
      <c r="B24" s="314" t="s">
        <v>30</v>
      </c>
      <c r="C24" s="314" t="s">
        <v>81</v>
      </c>
      <c r="D24" s="314">
        <v>36</v>
      </c>
      <c r="E24" s="326" t="s">
        <v>20</v>
      </c>
      <c r="F24" s="326" t="s">
        <v>31</v>
      </c>
      <c r="G24" s="326" t="s">
        <v>21</v>
      </c>
      <c r="H24" s="326" t="s">
        <v>31</v>
      </c>
      <c r="I24" s="41" t="s">
        <v>92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62</v>
      </c>
      <c r="Q24" s="16">
        <v>521</v>
      </c>
      <c r="R24" s="14">
        <v>160</v>
      </c>
      <c r="S24" s="15">
        <v>0</v>
      </c>
      <c r="T24" s="15">
        <v>1500</v>
      </c>
      <c r="U24" s="15">
        <v>0</v>
      </c>
      <c r="V24" s="23">
        <f>SUM(J24:U24)</f>
        <v>2243</v>
      </c>
    </row>
    <row r="25" spans="1:22" ht="15.75" x14ac:dyDescent="0.25">
      <c r="A25" s="312"/>
      <c r="B25" s="315"/>
      <c r="C25" s="315"/>
      <c r="D25" s="315"/>
      <c r="E25" s="327"/>
      <c r="F25" s="327"/>
      <c r="G25" s="327"/>
      <c r="H25" s="327"/>
      <c r="I25" s="41" t="s">
        <v>98</v>
      </c>
      <c r="J25" s="15">
        <v>0</v>
      </c>
      <c r="K25" s="15">
        <v>498</v>
      </c>
      <c r="L25" s="15">
        <v>32</v>
      </c>
      <c r="M25" s="15">
        <v>0</v>
      </c>
      <c r="N25" s="15">
        <v>342</v>
      </c>
      <c r="O25" s="15">
        <v>127</v>
      </c>
      <c r="P25" s="15">
        <v>0</v>
      </c>
      <c r="Q25" s="16">
        <v>0</v>
      </c>
      <c r="R25" s="14">
        <v>0</v>
      </c>
      <c r="S25" s="15">
        <v>472</v>
      </c>
      <c r="T25" s="15">
        <v>1180</v>
      </c>
      <c r="U25" s="15">
        <v>1831</v>
      </c>
      <c r="V25" s="23">
        <f>SUM(J25:U25)</f>
        <v>4482</v>
      </c>
    </row>
    <row r="26" spans="1:22" ht="15.75" x14ac:dyDescent="0.25">
      <c r="A26" s="312"/>
      <c r="B26" s="315"/>
      <c r="C26" s="315"/>
      <c r="D26" s="315"/>
      <c r="E26" s="327"/>
      <c r="F26" s="327"/>
      <c r="G26" s="327"/>
      <c r="H26" s="327"/>
      <c r="I26" s="4" t="s">
        <v>93</v>
      </c>
      <c r="J26" s="17">
        <v>236262</v>
      </c>
      <c r="K26" s="17">
        <v>227793</v>
      </c>
      <c r="L26" s="17">
        <v>199721</v>
      </c>
      <c r="M26" s="17">
        <v>238928</v>
      </c>
      <c r="N26" s="17">
        <v>259499</v>
      </c>
      <c r="O26" s="17">
        <v>219785</v>
      </c>
      <c r="P26" s="17">
        <v>233545</v>
      </c>
      <c r="Q26" s="16">
        <v>306347</v>
      </c>
      <c r="R26" s="16">
        <v>108676</v>
      </c>
      <c r="S26" s="17">
        <v>216170</v>
      </c>
      <c r="T26" s="17">
        <v>193648</v>
      </c>
      <c r="U26" s="17">
        <v>186248</v>
      </c>
      <c r="V26" s="22">
        <f>SUM(J26:U26)</f>
        <v>2626622</v>
      </c>
    </row>
    <row r="27" spans="1:22" ht="16.5" thickBot="1" x14ac:dyDescent="0.3">
      <c r="A27" s="313"/>
      <c r="B27" s="316"/>
      <c r="C27" s="316"/>
      <c r="D27" s="316"/>
      <c r="E27" s="328"/>
      <c r="F27" s="328"/>
      <c r="G27" s="328"/>
      <c r="H27" s="328"/>
      <c r="I27" s="43" t="s">
        <v>97</v>
      </c>
      <c r="J27" s="56">
        <v>48873</v>
      </c>
      <c r="K27" s="32">
        <v>50512</v>
      </c>
      <c r="L27" s="32">
        <v>12859</v>
      </c>
      <c r="M27" s="32">
        <v>1340</v>
      </c>
      <c r="N27" s="32">
        <v>0</v>
      </c>
      <c r="O27" s="32">
        <v>0</v>
      </c>
      <c r="P27" s="32">
        <v>0</v>
      </c>
      <c r="Q27" s="56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113584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SUM(V24:V27)</f>
        <v>2746931</v>
      </c>
    </row>
    <row r="29" spans="1:22" ht="16.5" customHeight="1" x14ac:dyDescent="0.25">
      <c r="A29" s="311">
        <v>502</v>
      </c>
      <c r="B29" s="326" t="s">
        <v>30</v>
      </c>
      <c r="C29" s="314" t="s">
        <v>77</v>
      </c>
      <c r="D29" s="314">
        <v>36</v>
      </c>
      <c r="E29" s="326" t="s">
        <v>21</v>
      </c>
      <c r="F29" s="326" t="s">
        <v>31</v>
      </c>
      <c r="G29" s="326" t="s">
        <v>20</v>
      </c>
      <c r="H29" s="326" t="s">
        <v>31</v>
      </c>
      <c r="I29" s="41" t="s">
        <v>92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23">
        <f>SUM(J29:U29)</f>
        <v>0</v>
      </c>
    </row>
    <row r="30" spans="1:22" ht="16.5" customHeight="1" x14ac:dyDescent="0.25">
      <c r="A30" s="312"/>
      <c r="B30" s="327"/>
      <c r="C30" s="315"/>
      <c r="D30" s="315"/>
      <c r="E30" s="327"/>
      <c r="F30" s="327"/>
      <c r="G30" s="327"/>
      <c r="H30" s="327"/>
      <c r="I30" s="3" t="s">
        <v>98</v>
      </c>
      <c r="J30" s="17">
        <v>16181</v>
      </c>
      <c r="K30" s="17">
        <v>14160</v>
      </c>
      <c r="L30" s="17">
        <v>9498</v>
      </c>
      <c r="M30" s="17">
        <v>17056</v>
      </c>
      <c r="N30" s="17">
        <v>13351</v>
      </c>
      <c r="O30" s="17">
        <f>6560</f>
        <v>6560</v>
      </c>
      <c r="P30" s="17">
        <v>8369</v>
      </c>
      <c r="Q30" s="17">
        <v>7116</v>
      </c>
      <c r="R30" s="17">
        <v>6367</v>
      </c>
      <c r="S30" s="17">
        <v>8713</v>
      </c>
      <c r="T30" s="17">
        <v>6534</v>
      </c>
      <c r="U30" s="17">
        <v>5969</v>
      </c>
      <c r="V30" s="22">
        <f>SUM(J30:U30)</f>
        <v>119874</v>
      </c>
    </row>
    <row r="31" spans="1:22" ht="16.5" customHeight="1" x14ac:dyDescent="0.25">
      <c r="A31" s="312"/>
      <c r="B31" s="327"/>
      <c r="C31" s="315"/>
      <c r="D31" s="315"/>
      <c r="E31" s="327"/>
      <c r="F31" s="327"/>
      <c r="G31" s="327"/>
      <c r="H31" s="327"/>
      <c r="I31" s="3" t="s">
        <v>91</v>
      </c>
      <c r="J31" s="17">
        <v>1579</v>
      </c>
      <c r="K31" s="17">
        <v>2865</v>
      </c>
      <c r="L31" s="17">
        <v>1068</v>
      </c>
      <c r="M31" s="17">
        <v>6643</v>
      </c>
      <c r="N31" s="17">
        <v>440</v>
      </c>
      <c r="O31" s="17">
        <v>293</v>
      </c>
      <c r="P31" s="17">
        <v>79</v>
      </c>
      <c r="Q31" s="17">
        <v>0</v>
      </c>
      <c r="R31" s="17">
        <v>0</v>
      </c>
      <c r="S31" s="17">
        <v>235</v>
      </c>
      <c r="T31" s="17">
        <v>98</v>
      </c>
      <c r="U31" s="17">
        <v>126</v>
      </c>
      <c r="V31" s="22">
        <f>SUM(J31:U31)</f>
        <v>13426</v>
      </c>
    </row>
    <row r="32" spans="1:22" ht="16.5" customHeight="1" x14ac:dyDescent="0.25">
      <c r="A32" s="312"/>
      <c r="B32" s="327"/>
      <c r="C32" s="315"/>
      <c r="D32" s="315"/>
      <c r="E32" s="327"/>
      <c r="F32" s="327"/>
      <c r="G32" s="327"/>
      <c r="H32" s="327"/>
      <c r="I32" s="3" t="s">
        <v>103</v>
      </c>
      <c r="J32" s="17">
        <v>1839</v>
      </c>
      <c r="K32" s="17">
        <v>2613</v>
      </c>
      <c r="L32" s="17">
        <v>4642</v>
      </c>
      <c r="M32" s="17">
        <v>5323</v>
      </c>
      <c r="N32" s="17">
        <v>7001</v>
      </c>
      <c r="O32" s="17">
        <v>7043</v>
      </c>
      <c r="P32" s="17">
        <v>6541</v>
      </c>
      <c r="Q32" s="17">
        <v>2344</v>
      </c>
      <c r="R32" s="17">
        <v>1746</v>
      </c>
      <c r="S32" s="17">
        <v>6493</v>
      </c>
      <c r="T32" s="17">
        <v>10422</v>
      </c>
      <c r="U32" s="17">
        <v>7639</v>
      </c>
      <c r="V32" s="22">
        <f>SUM(J32:U32)</f>
        <v>63646</v>
      </c>
    </row>
    <row r="33" spans="1:22" ht="16.5" customHeight="1" thickBot="1" x14ac:dyDescent="0.3">
      <c r="A33" s="313"/>
      <c r="B33" s="328"/>
      <c r="C33" s="316"/>
      <c r="D33" s="316"/>
      <c r="E33" s="328"/>
      <c r="F33" s="328"/>
      <c r="G33" s="328"/>
      <c r="H33" s="328"/>
      <c r="I33" s="38" t="s">
        <v>96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1901</v>
      </c>
      <c r="U33" s="32">
        <v>0</v>
      </c>
      <c r="V33" s="33">
        <f>SUM(J33:U33)</f>
        <v>1901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SUM(V29:V33)</f>
        <v>198847</v>
      </c>
    </row>
    <row r="35" spans="1:22" ht="15.75" x14ac:dyDescent="0.25">
      <c r="A35" s="311">
        <v>525</v>
      </c>
      <c r="B35" s="314" t="s">
        <v>33</v>
      </c>
      <c r="C35" s="314" t="s">
        <v>81</v>
      </c>
      <c r="D35" s="314">
        <v>15</v>
      </c>
      <c r="E35" s="326" t="s">
        <v>24</v>
      </c>
      <c r="F35" s="326" t="s">
        <v>34</v>
      </c>
      <c r="G35" s="326" t="s">
        <v>25</v>
      </c>
      <c r="H35" s="326" t="s">
        <v>34</v>
      </c>
      <c r="I35" s="73" t="s">
        <v>92</v>
      </c>
      <c r="J35" s="72">
        <v>70271</v>
      </c>
      <c r="K35" s="34">
        <v>59898</v>
      </c>
      <c r="L35" s="34">
        <v>84110</v>
      </c>
      <c r="M35" s="34">
        <v>82651</v>
      </c>
      <c r="N35" s="34">
        <v>89468</v>
      </c>
      <c r="O35" s="34">
        <v>91723</v>
      </c>
      <c r="P35" s="34">
        <v>86738</v>
      </c>
      <c r="Q35" s="58">
        <v>101827</v>
      </c>
      <c r="R35" s="58">
        <v>104337</v>
      </c>
      <c r="S35" s="34">
        <v>113655</v>
      </c>
      <c r="T35" s="34">
        <v>104503</v>
      </c>
      <c r="U35" s="34">
        <v>96505</v>
      </c>
      <c r="V35" s="35">
        <f>SUM(J35:U35)</f>
        <v>1085686</v>
      </c>
    </row>
    <row r="36" spans="1:22" ht="16.5" thickBot="1" x14ac:dyDescent="0.3">
      <c r="A36" s="313"/>
      <c r="B36" s="316"/>
      <c r="C36" s="316"/>
      <c r="D36" s="316"/>
      <c r="E36" s="328"/>
      <c r="F36" s="328"/>
      <c r="G36" s="328"/>
      <c r="H36" s="328"/>
      <c r="I36" s="3" t="s">
        <v>103</v>
      </c>
      <c r="J36" s="86">
        <v>9648</v>
      </c>
      <c r="K36" s="32">
        <v>1990</v>
      </c>
      <c r="L36" s="32">
        <v>1324</v>
      </c>
      <c r="M36" s="32">
        <v>0</v>
      </c>
      <c r="N36" s="32">
        <v>0</v>
      </c>
      <c r="O36" s="32">
        <v>0</v>
      </c>
      <c r="P36" s="32">
        <v>196</v>
      </c>
      <c r="Q36" s="56">
        <v>3027</v>
      </c>
      <c r="R36" s="56">
        <v>3404</v>
      </c>
      <c r="S36" s="32">
        <v>4013</v>
      </c>
      <c r="T36" s="32">
        <v>5175</v>
      </c>
      <c r="U36" s="32">
        <v>2268</v>
      </c>
      <c r="V36" s="33">
        <f>SUM(J36:U36)</f>
        <v>31045</v>
      </c>
    </row>
    <row r="37" spans="1:22" ht="16.5" thickBot="1" x14ac:dyDescent="0.3">
      <c r="A37" s="45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SUM(V35:V36)</f>
        <v>1116731</v>
      </c>
    </row>
    <row r="38" spans="1:22" ht="16.5" thickBot="1" x14ac:dyDescent="0.3">
      <c r="A38" s="42">
        <v>526</v>
      </c>
      <c r="B38" s="44" t="s">
        <v>33</v>
      </c>
      <c r="C38" s="43" t="s">
        <v>82</v>
      </c>
      <c r="D38" s="43">
        <v>15</v>
      </c>
      <c r="E38" s="44" t="s">
        <v>24</v>
      </c>
      <c r="F38" s="44" t="s">
        <v>34</v>
      </c>
      <c r="G38" s="44" t="s">
        <v>25</v>
      </c>
      <c r="H38" s="44" t="s">
        <v>34</v>
      </c>
      <c r="I38" s="44" t="s">
        <v>91</v>
      </c>
      <c r="J38" s="32">
        <v>36346</v>
      </c>
      <c r="K38" s="32">
        <v>31873</v>
      </c>
      <c r="L38" s="32">
        <v>34925</v>
      </c>
      <c r="M38" s="32">
        <v>38090</v>
      </c>
      <c r="N38" s="32">
        <v>41676</v>
      </c>
      <c r="O38" s="32">
        <v>45233</v>
      </c>
      <c r="P38" s="32">
        <v>43338</v>
      </c>
      <c r="Q38" s="25">
        <v>44986</v>
      </c>
      <c r="R38" s="56">
        <v>46371</v>
      </c>
      <c r="S38" s="32">
        <v>49063</v>
      </c>
      <c r="T38" s="32">
        <v>47363</v>
      </c>
      <c r="U38" s="32">
        <v>50163</v>
      </c>
      <c r="V38" s="33">
        <f>SUM(J38:U38)</f>
        <v>509427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SUM(V38)</f>
        <v>509427</v>
      </c>
    </row>
    <row r="40" spans="1:22" ht="15.75" x14ac:dyDescent="0.25">
      <c r="A40" s="311">
        <v>537</v>
      </c>
      <c r="B40" s="314" t="s">
        <v>35</v>
      </c>
      <c r="C40" s="314" t="s">
        <v>83</v>
      </c>
      <c r="D40" s="317">
        <v>363.9</v>
      </c>
      <c r="E40" s="314" t="s">
        <v>16</v>
      </c>
      <c r="F40" s="314" t="s">
        <v>36</v>
      </c>
      <c r="G40" s="320" t="s">
        <v>67</v>
      </c>
      <c r="H40" s="314" t="s">
        <v>37</v>
      </c>
      <c r="I40" s="41" t="s">
        <v>92</v>
      </c>
      <c r="J40" s="15">
        <v>7994</v>
      </c>
      <c r="K40" s="15">
        <v>599</v>
      </c>
      <c r="L40" s="15">
        <v>15502</v>
      </c>
      <c r="M40" s="15">
        <v>8005</v>
      </c>
      <c r="N40" s="15">
        <v>8440</v>
      </c>
      <c r="O40" s="15">
        <v>8484</v>
      </c>
      <c r="P40" s="15">
        <v>15387</v>
      </c>
      <c r="Q40" s="16">
        <v>0</v>
      </c>
      <c r="R40" s="14">
        <v>645</v>
      </c>
      <c r="S40" s="15">
        <v>0</v>
      </c>
      <c r="T40" s="15">
        <v>0</v>
      </c>
      <c r="U40" s="15">
        <v>0</v>
      </c>
      <c r="V40" s="23">
        <f>SUM(J40:U40)</f>
        <v>65056</v>
      </c>
    </row>
    <row r="41" spans="1:22" ht="15.75" x14ac:dyDescent="0.25">
      <c r="A41" s="312"/>
      <c r="B41" s="315"/>
      <c r="C41" s="315"/>
      <c r="D41" s="318"/>
      <c r="E41" s="315"/>
      <c r="F41" s="315"/>
      <c r="G41" s="321"/>
      <c r="H41" s="315"/>
      <c r="I41" s="3" t="s">
        <v>98</v>
      </c>
      <c r="J41" s="15">
        <v>32430</v>
      </c>
      <c r="K41" s="15">
        <v>10105</v>
      </c>
      <c r="L41" s="15">
        <v>19894</v>
      </c>
      <c r="M41" s="15">
        <v>19730</v>
      </c>
      <c r="N41" s="15">
        <v>15650</v>
      </c>
      <c r="O41" s="15">
        <v>35912</v>
      </c>
      <c r="P41" s="15">
        <v>23584</v>
      </c>
      <c r="Q41" s="16">
        <v>0</v>
      </c>
      <c r="R41" s="14">
        <v>2957</v>
      </c>
      <c r="S41" s="15">
        <v>0</v>
      </c>
      <c r="T41" s="15">
        <v>0</v>
      </c>
      <c r="U41" s="15">
        <v>0</v>
      </c>
      <c r="V41" s="22">
        <f>SUM(J41:U41)</f>
        <v>160262</v>
      </c>
    </row>
    <row r="42" spans="1:22" ht="15.75" x14ac:dyDescent="0.25">
      <c r="A42" s="312"/>
      <c r="B42" s="315"/>
      <c r="C42" s="315"/>
      <c r="D42" s="318"/>
      <c r="E42" s="315"/>
      <c r="F42" s="315"/>
      <c r="G42" s="321"/>
      <c r="H42" s="315"/>
      <c r="I42" s="37" t="s">
        <v>91</v>
      </c>
      <c r="J42" s="32">
        <v>44742</v>
      </c>
      <c r="K42" s="32">
        <v>28199</v>
      </c>
      <c r="L42" s="32">
        <v>39522</v>
      </c>
      <c r="M42" s="32">
        <v>32039</v>
      </c>
      <c r="N42" s="32">
        <v>51066</v>
      </c>
      <c r="O42" s="32">
        <v>38947</v>
      </c>
      <c r="P42" s="32">
        <v>36912</v>
      </c>
      <c r="Q42" s="55">
        <v>34256</v>
      </c>
      <c r="R42" s="56">
        <v>3705</v>
      </c>
      <c r="S42" s="32">
        <v>0</v>
      </c>
      <c r="T42" s="32">
        <v>0</v>
      </c>
      <c r="U42" s="32">
        <v>0</v>
      </c>
      <c r="V42" s="29">
        <f>SUM(J42:U42)</f>
        <v>309388</v>
      </c>
    </row>
    <row r="43" spans="1:22" ht="16.5" thickBot="1" x14ac:dyDescent="0.3">
      <c r="A43" s="313"/>
      <c r="B43" s="316"/>
      <c r="C43" s="316"/>
      <c r="D43" s="319"/>
      <c r="E43" s="316"/>
      <c r="F43" s="316"/>
      <c r="G43" s="322"/>
      <c r="H43" s="316"/>
      <c r="I43" s="18" t="s">
        <v>93</v>
      </c>
      <c r="J43" s="28">
        <v>45328</v>
      </c>
      <c r="K43" s="28">
        <v>52783</v>
      </c>
      <c r="L43" s="28">
        <v>37875</v>
      </c>
      <c r="M43" s="28">
        <v>53603</v>
      </c>
      <c r="N43" s="28">
        <v>59722</v>
      </c>
      <c r="O43" s="28">
        <v>51811</v>
      </c>
      <c r="P43" s="28">
        <v>30768</v>
      </c>
      <c r="Q43" s="25">
        <v>14985</v>
      </c>
      <c r="R43" s="55">
        <v>41606</v>
      </c>
      <c r="S43" s="28">
        <v>97765</v>
      </c>
      <c r="T43" s="28">
        <v>65472</v>
      </c>
      <c r="U43" s="28">
        <v>11434</v>
      </c>
      <c r="V43" s="29">
        <f>SUM(J43:U43)</f>
        <v>563152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0"/>
      <c r="V44" s="31">
        <f>SUM(V40:V43)</f>
        <v>1097858</v>
      </c>
    </row>
    <row r="45" spans="1:22" ht="15.75" x14ac:dyDescent="0.25">
      <c r="A45" s="312">
        <v>541</v>
      </c>
      <c r="B45" s="315" t="s">
        <v>41</v>
      </c>
      <c r="C45" s="315" t="s">
        <v>81</v>
      </c>
      <c r="D45" s="315">
        <v>93</v>
      </c>
      <c r="E45" s="315" t="s">
        <v>7</v>
      </c>
      <c r="F45" s="315" t="s">
        <v>39</v>
      </c>
      <c r="G45" s="315" t="s">
        <v>8</v>
      </c>
      <c r="H45" s="315" t="s">
        <v>39</v>
      </c>
      <c r="I45" s="41" t="s">
        <v>94</v>
      </c>
      <c r="J45" s="15">
        <v>0</v>
      </c>
      <c r="K45" s="15">
        <v>3325</v>
      </c>
      <c r="L45" s="15">
        <v>2914</v>
      </c>
      <c r="M45" s="15">
        <v>3287</v>
      </c>
      <c r="N45" s="15">
        <v>3181</v>
      </c>
      <c r="O45" s="15">
        <v>1701</v>
      </c>
      <c r="P45" s="15">
        <v>0</v>
      </c>
      <c r="Q45" s="15">
        <v>2194</v>
      </c>
      <c r="R45" s="15">
        <v>2905</v>
      </c>
      <c r="S45" s="15">
        <v>3796</v>
      </c>
      <c r="T45" s="15">
        <v>0</v>
      </c>
      <c r="U45" s="15">
        <v>1910</v>
      </c>
      <c r="V45" s="23">
        <f t="shared" ref="V45:V52" si="0">SUM(J45:U45)</f>
        <v>25213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92</v>
      </c>
      <c r="J46" s="17">
        <v>33077</v>
      </c>
      <c r="K46" s="17">
        <v>32781</v>
      </c>
      <c r="L46" s="17">
        <v>8923</v>
      </c>
      <c r="M46" s="17">
        <v>4413</v>
      </c>
      <c r="N46" s="17">
        <v>7647</v>
      </c>
      <c r="O46" s="17">
        <v>3015</v>
      </c>
      <c r="P46" s="17">
        <v>20446</v>
      </c>
      <c r="Q46" s="17">
        <v>16621</v>
      </c>
      <c r="R46" s="17">
        <v>33456</v>
      </c>
      <c r="S46" s="17">
        <v>15902</v>
      </c>
      <c r="T46" s="17">
        <v>11584</v>
      </c>
      <c r="U46" s="17">
        <v>7382</v>
      </c>
      <c r="V46" s="22">
        <f t="shared" si="0"/>
        <v>195247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3" t="s">
        <v>98</v>
      </c>
      <c r="J47" s="17">
        <v>39890</v>
      </c>
      <c r="K47" s="17">
        <v>13943</v>
      </c>
      <c r="L47" s="17">
        <v>15389</v>
      </c>
      <c r="M47" s="17">
        <v>24911</v>
      </c>
      <c r="N47" s="17">
        <v>12572</v>
      </c>
      <c r="O47" s="17">
        <v>0</v>
      </c>
      <c r="P47" s="17">
        <v>13554</v>
      </c>
      <c r="Q47" s="17">
        <v>0</v>
      </c>
      <c r="R47" s="17">
        <v>20475</v>
      </c>
      <c r="S47" s="17">
        <v>14720</v>
      </c>
      <c r="T47" s="17">
        <v>0</v>
      </c>
      <c r="U47" s="17">
        <v>13958</v>
      </c>
      <c r="V47" s="22">
        <f t="shared" si="0"/>
        <v>169412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91</v>
      </c>
      <c r="J48" s="17">
        <v>59259</v>
      </c>
      <c r="K48" s="17">
        <v>56713</v>
      </c>
      <c r="L48" s="17">
        <v>74382</v>
      </c>
      <c r="M48" s="17">
        <v>77006</v>
      </c>
      <c r="N48" s="17">
        <v>93390</v>
      </c>
      <c r="O48" s="17">
        <v>103804</v>
      </c>
      <c r="P48" s="17">
        <v>49306</v>
      </c>
      <c r="Q48" s="17">
        <v>89507</v>
      </c>
      <c r="R48" s="17">
        <v>39998</v>
      </c>
      <c r="S48" s="17">
        <v>44480</v>
      </c>
      <c r="T48" s="17">
        <v>23106</v>
      </c>
      <c r="U48" s="17">
        <v>36111</v>
      </c>
      <c r="V48" s="22">
        <f t="shared" si="0"/>
        <v>747062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103</v>
      </c>
      <c r="J49" s="17">
        <v>21712</v>
      </c>
      <c r="K49" s="17">
        <v>31878</v>
      </c>
      <c r="L49" s="17">
        <v>36623</v>
      </c>
      <c r="M49" s="17">
        <v>42901</v>
      </c>
      <c r="N49" s="17">
        <v>39371</v>
      </c>
      <c r="O49" s="17">
        <v>34825</v>
      </c>
      <c r="P49" s="17">
        <v>50108</v>
      </c>
      <c r="Q49" s="17">
        <v>36445</v>
      </c>
      <c r="R49" s="17">
        <v>38560</v>
      </c>
      <c r="S49" s="17">
        <v>28794</v>
      </c>
      <c r="T49" s="17">
        <v>83146</v>
      </c>
      <c r="U49" s="17">
        <v>33839</v>
      </c>
      <c r="V49" s="22">
        <f t="shared" si="0"/>
        <v>478202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70</v>
      </c>
      <c r="J50" s="17">
        <v>8374</v>
      </c>
      <c r="K50" s="17">
        <v>3723</v>
      </c>
      <c r="L50" s="17">
        <v>9567</v>
      </c>
      <c r="M50" s="17">
        <v>3121</v>
      </c>
      <c r="N50" s="17">
        <v>7453</v>
      </c>
      <c r="O50" s="17">
        <v>7456</v>
      </c>
      <c r="P50" s="17">
        <v>3762</v>
      </c>
      <c r="Q50" s="17">
        <v>6347</v>
      </c>
      <c r="R50" s="17">
        <v>7478</v>
      </c>
      <c r="S50" s="17">
        <v>5868</v>
      </c>
      <c r="T50" s="17">
        <v>0</v>
      </c>
      <c r="U50" s="17">
        <v>3660</v>
      </c>
      <c r="V50" s="22">
        <f t="shared" si="0"/>
        <v>66809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93</v>
      </c>
      <c r="J51" s="17">
        <v>52029</v>
      </c>
      <c r="K51" s="17">
        <v>74004</v>
      </c>
      <c r="L51" s="17">
        <v>65828</v>
      </c>
      <c r="M51" s="17">
        <v>90756</v>
      </c>
      <c r="N51" s="17">
        <v>108409</v>
      </c>
      <c r="O51" s="17">
        <v>105793</v>
      </c>
      <c r="P51" s="17">
        <v>48392</v>
      </c>
      <c r="Q51" s="17">
        <v>105032</v>
      </c>
      <c r="R51" s="17">
        <v>81439</v>
      </c>
      <c r="S51" s="17">
        <v>53888</v>
      </c>
      <c r="T51" s="17">
        <v>126362</v>
      </c>
      <c r="U51" s="17">
        <v>96268</v>
      </c>
      <c r="V51" s="22">
        <f t="shared" si="0"/>
        <v>1008200</v>
      </c>
    </row>
    <row r="52" spans="1:22" ht="16.5" thickBot="1" x14ac:dyDescent="0.3">
      <c r="A52" s="312"/>
      <c r="B52" s="315"/>
      <c r="C52" s="315"/>
      <c r="D52" s="315"/>
      <c r="E52" s="315"/>
      <c r="F52" s="315"/>
      <c r="G52" s="315"/>
      <c r="H52" s="315"/>
      <c r="I52" s="4" t="s">
        <v>90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11358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22">
        <f t="shared" si="0"/>
        <v>11358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SUM(V45:V52)</f>
        <v>2701503</v>
      </c>
    </row>
    <row r="54" spans="1:22" ht="15.75" x14ac:dyDescent="0.25">
      <c r="A54" s="312">
        <v>542</v>
      </c>
      <c r="B54" s="315" t="s">
        <v>38</v>
      </c>
      <c r="C54" s="315" t="s">
        <v>79</v>
      </c>
      <c r="D54" s="315">
        <v>200</v>
      </c>
      <c r="E54" s="327" t="s">
        <v>7</v>
      </c>
      <c r="F54" s="327" t="s">
        <v>39</v>
      </c>
      <c r="G54" s="327" t="s">
        <v>26</v>
      </c>
      <c r="H54" s="327" t="s">
        <v>40</v>
      </c>
      <c r="I54" s="41" t="s">
        <v>94</v>
      </c>
      <c r="J54" s="15">
        <v>21890</v>
      </c>
      <c r="K54" s="15">
        <v>17252</v>
      </c>
      <c r="L54" s="15">
        <v>22581</v>
      </c>
      <c r="M54" s="15">
        <v>21919</v>
      </c>
      <c r="N54" s="15">
        <v>20467</v>
      </c>
      <c r="O54" s="15">
        <v>19702</v>
      </c>
      <c r="P54" s="15">
        <v>19372</v>
      </c>
      <c r="Q54" s="16">
        <v>17743</v>
      </c>
      <c r="R54" s="14">
        <v>18736</v>
      </c>
      <c r="S54" s="15">
        <v>21010</v>
      </c>
      <c r="T54" s="15">
        <v>16653</v>
      </c>
      <c r="U54" s="15">
        <v>23263</v>
      </c>
      <c r="V54" s="23">
        <f>SUM(J54:U54)</f>
        <v>240588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4" t="s">
        <v>92</v>
      </c>
      <c r="J55" s="17">
        <v>42753</v>
      </c>
      <c r="K55" s="17">
        <v>44906</v>
      </c>
      <c r="L55" s="17">
        <v>42423</v>
      </c>
      <c r="M55" s="17">
        <v>51428</v>
      </c>
      <c r="N55" s="17">
        <v>56058</v>
      </c>
      <c r="O55" s="17">
        <v>57980</v>
      </c>
      <c r="P55" s="17">
        <v>42302</v>
      </c>
      <c r="Q55" s="16">
        <v>52227</v>
      </c>
      <c r="R55" s="16">
        <v>46854</v>
      </c>
      <c r="S55" s="17">
        <v>44262</v>
      </c>
      <c r="T55" s="17">
        <v>59443</v>
      </c>
      <c r="U55" s="17">
        <v>40599</v>
      </c>
      <c r="V55" s="22">
        <f>SUM(J55:U55)</f>
        <v>581235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3" t="s">
        <v>91</v>
      </c>
      <c r="J56" s="17">
        <v>47569</v>
      </c>
      <c r="K56" s="17">
        <v>42490</v>
      </c>
      <c r="L56" s="17">
        <v>41789</v>
      </c>
      <c r="M56" s="17">
        <v>41674</v>
      </c>
      <c r="N56" s="17">
        <v>36716</v>
      </c>
      <c r="O56" s="17">
        <v>38188</v>
      </c>
      <c r="P56" s="17">
        <v>44445</v>
      </c>
      <c r="Q56" s="16">
        <v>35028</v>
      </c>
      <c r="R56" s="16">
        <v>49264</v>
      </c>
      <c r="S56" s="17">
        <v>47876</v>
      </c>
      <c r="T56" s="17">
        <v>33097</v>
      </c>
      <c r="U56" s="17">
        <v>56174</v>
      </c>
      <c r="V56" s="22">
        <f>SUM(J56:U56)</f>
        <v>514310</v>
      </c>
    </row>
    <row r="57" spans="1:22" ht="16.5" thickBot="1" x14ac:dyDescent="0.3">
      <c r="A57" s="312"/>
      <c r="B57" s="315"/>
      <c r="C57" s="315"/>
      <c r="D57" s="315"/>
      <c r="E57" s="327"/>
      <c r="F57" s="327"/>
      <c r="G57" s="327"/>
      <c r="H57" s="327"/>
      <c r="I57" s="18" t="s">
        <v>103</v>
      </c>
      <c r="J57" s="28">
        <v>16747</v>
      </c>
      <c r="K57" s="28">
        <v>8623</v>
      </c>
      <c r="L57" s="28">
        <v>10859</v>
      </c>
      <c r="M57" s="28">
        <v>13449</v>
      </c>
      <c r="N57" s="28">
        <v>8533</v>
      </c>
      <c r="O57" s="28">
        <v>9593</v>
      </c>
      <c r="P57" s="28">
        <v>15669</v>
      </c>
      <c r="Q57" s="25">
        <v>9939</v>
      </c>
      <c r="R57" s="55">
        <v>8898</v>
      </c>
      <c r="S57" s="28">
        <v>7541</v>
      </c>
      <c r="T57" s="28">
        <v>10778</v>
      </c>
      <c r="U57" s="28">
        <v>8246</v>
      </c>
      <c r="V57" s="29">
        <f>SUM(J57:U57)</f>
        <v>128875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1465008</v>
      </c>
    </row>
    <row r="59" spans="1:22" ht="15.75" x14ac:dyDescent="0.25">
      <c r="A59" s="311">
        <v>554</v>
      </c>
      <c r="B59" s="314" t="s">
        <v>43</v>
      </c>
      <c r="C59" s="314" t="s">
        <v>79</v>
      </c>
      <c r="D59" s="314">
        <v>58</v>
      </c>
      <c r="E59" s="326" t="s">
        <v>12</v>
      </c>
      <c r="F59" s="314" t="s">
        <v>37</v>
      </c>
      <c r="G59" s="326" t="s">
        <v>13</v>
      </c>
      <c r="H59" s="314" t="s">
        <v>37</v>
      </c>
      <c r="I59" s="4" t="s">
        <v>92</v>
      </c>
      <c r="J59" s="17">
        <v>1154</v>
      </c>
      <c r="K59" s="17">
        <v>7512</v>
      </c>
      <c r="L59" s="17">
        <v>4184</v>
      </c>
      <c r="M59" s="17">
        <v>7703</v>
      </c>
      <c r="N59" s="17">
        <v>6287</v>
      </c>
      <c r="O59" s="17">
        <v>3087</v>
      </c>
      <c r="P59" s="17">
        <v>3180</v>
      </c>
      <c r="Q59" s="16">
        <v>0</v>
      </c>
      <c r="R59" s="16">
        <v>0</v>
      </c>
      <c r="S59" s="17">
        <v>1273</v>
      </c>
      <c r="T59" s="17">
        <v>2549</v>
      </c>
      <c r="U59" s="17">
        <v>6724</v>
      </c>
      <c r="V59" s="22">
        <f>SUM(J59:U59)</f>
        <v>43653</v>
      </c>
    </row>
    <row r="60" spans="1:22" ht="16.5" thickBot="1" x14ac:dyDescent="0.3">
      <c r="A60" s="313"/>
      <c r="B60" s="316"/>
      <c r="C60" s="316"/>
      <c r="D60" s="316"/>
      <c r="E60" s="328"/>
      <c r="F60" s="316"/>
      <c r="G60" s="328"/>
      <c r="H60" s="316"/>
      <c r="I60" s="18" t="s">
        <v>91</v>
      </c>
      <c r="J60" s="28">
        <v>3095</v>
      </c>
      <c r="K60" s="28">
        <v>0</v>
      </c>
      <c r="L60" s="28">
        <v>1193</v>
      </c>
      <c r="M60" s="28">
        <v>4102</v>
      </c>
      <c r="N60" s="28">
        <v>2531</v>
      </c>
      <c r="O60" s="28">
        <v>2127</v>
      </c>
      <c r="P60" s="28">
        <v>2981</v>
      </c>
      <c r="Q60" s="25">
        <v>0</v>
      </c>
      <c r="R60" s="55">
        <v>0</v>
      </c>
      <c r="S60" s="28">
        <v>1707</v>
      </c>
      <c r="T60" s="28">
        <v>0</v>
      </c>
      <c r="U60" s="28">
        <v>3133</v>
      </c>
      <c r="V60" s="29">
        <f>SUM(J60:U60)</f>
        <v>20869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SUM(V59:V60)</f>
        <v>64522</v>
      </c>
    </row>
    <row r="62" spans="1:22" ht="15.75" x14ac:dyDescent="0.25">
      <c r="A62" s="311">
        <v>560</v>
      </c>
      <c r="B62" s="326" t="s">
        <v>15</v>
      </c>
      <c r="C62" s="314" t="s">
        <v>77</v>
      </c>
      <c r="D62" s="317">
        <v>17.899999999999999</v>
      </c>
      <c r="E62" s="326" t="s">
        <v>14</v>
      </c>
      <c r="F62" s="314" t="s">
        <v>37</v>
      </c>
      <c r="G62" s="326" t="s">
        <v>9</v>
      </c>
      <c r="H62" s="314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9258</v>
      </c>
      <c r="S62" s="15">
        <v>5986</v>
      </c>
      <c r="T62" s="15">
        <v>12095</v>
      </c>
      <c r="U62" s="15">
        <v>7581</v>
      </c>
      <c r="V62" s="23">
        <f>SUM(J62:U62)</f>
        <v>34920</v>
      </c>
    </row>
    <row r="63" spans="1:22" ht="15.75" x14ac:dyDescent="0.25">
      <c r="A63" s="312"/>
      <c r="B63" s="327"/>
      <c r="C63" s="315"/>
      <c r="D63" s="318"/>
      <c r="E63" s="327"/>
      <c r="F63" s="315"/>
      <c r="G63" s="327"/>
      <c r="H63" s="315"/>
      <c r="I63" s="3" t="s">
        <v>103</v>
      </c>
      <c r="J63" s="16">
        <v>29235</v>
      </c>
      <c r="K63" s="17">
        <v>33347</v>
      </c>
      <c r="L63" s="17">
        <v>19021</v>
      </c>
      <c r="M63" s="17">
        <v>12301</v>
      </c>
      <c r="N63" s="17">
        <v>29425</v>
      </c>
      <c r="O63" s="17">
        <v>10298</v>
      </c>
      <c r="P63" s="17">
        <v>23457</v>
      </c>
      <c r="Q63" s="16">
        <v>27453</v>
      </c>
      <c r="R63" s="16">
        <v>36098</v>
      </c>
      <c r="S63" s="17">
        <v>21636</v>
      </c>
      <c r="T63" s="17">
        <v>22046</v>
      </c>
      <c r="U63" s="17">
        <v>14849</v>
      </c>
      <c r="V63" s="22">
        <f>SUM(J63:U63)</f>
        <v>279166</v>
      </c>
    </row>
    <row r="64" spans="1:22" ht="16.5" thickBot="1" x14ac:dyDescent="0.3">
      <c r="A64" s="313"/>
      <c r="B64" s="328"/>
      <c r="C64" s="316"/>
      <c r="D64" s="319"/>
      <c r="E64" s="328"/>
      <c r="F64" s="316"/>
      <c r="G64" s="328"/>
      <c r="H64" s="316"/>
      <c r="I64" s="44" t="s">
        <v>164</v>
      </c>
      <c r="J64" s="56">
        <v>1644</v>
      </c>
      <c r="K64" s="32">
        <v>4108</v>
      </c>
      <c r="L64" s="32">
        <v>2480</v>
      </c>
      <c r="M64" s="32">
        <v>3821</v>
      </c>
      <c r="N64" s="32">
        <v>1028</v>
      </c>
      <c r="O64" s="32">
        <v>2815</v>
      </c>
      <c r="P64" s="32">
        <v>4435</v>
      </c>
      <c r="Q64" s="56">
        <v>0</v>
      </c>
      <c r="R64" s="56">
        <v>4036</v>
      </c>
      <c r="S64" s="32">
        <v>9767</v>
      </c>
      <c r="T64" s="32">
        <v>14921</v>
      </c>
      <c r="U64" s="32">
        <v>11111</v>
      </c>
      <c r="V64" s="33">
        <f>SUM(J64:U64)</f>
        <v>60166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374252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91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312">
        <v>598</v>
      </c>
      <c r="B70" s="327" t="s">
        <v>46</v>
      </c>
      <c r="C70" s="315" t="s">
        <v>84</v>
      </c>
      <c r="D70" s="315">
        <v>16</v>
      </c>
      <c r="E70" s="327" t="s">
        <v>18</v>
      </c>
      <c r="F70" s="327" t="s">
        <v>45</v>
      </c>
      <c r="G70" s="327" t="s">
        <v>22</v>
      </c>
      <c r="H70" s="327" t="s">
        <v>45</v>
      </c>
      <c r="I70" s="38" t="s">
        <v>92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6">
        <v>0</v>
      </c>
      <c r="R70" s="14">
        <v>0</v>
      </c>
      <c r="S70" s="15">
        <v>0</v>
      </c>
      <c r="T70" s="15">
        <v>0</v>
      </c>
      <c r="U70" s="15">
        <v>0</v>
      </c>
      <c r="V70" s="23">
        <f>SUM(J70:U70)</f>
        <v>0</v>
      </c>
    </row>
    <row r="71" spans="1:22" ht="16.5" thickBot="1" x14ac:dyDescent="0.3">
      <c r="A71" s="312"/>
      <c r="B71" s="327"/>
      <c r="C71" s="315"/>
      <c r="D71" s="315"/>
      <c r="E71" s="327"/>
      <c r="F71" s="327"/>
      <c r="G71" s="327"/>
      <c r="H71" s="327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301</v>
      </c>
      <c r="U71" s="28">
        <v>0</v>
      </c>
      <c r="V71" s="29">
        <f>SUM(J71:U71)</f>
        <v>301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301</v>
      </c>
    </row>
    <row r="73" spans="1:22" ht="15.75" x14ac:dyDescent="0.25">
      <c r="A73" s="311">
        <v>608</v>
      </c>
      <c r="B73" s="314" t="s">
        <v>47</v>
      </c>
      <c r="C73" s="314" t="s">
        <v>85</v>
      </c>
      <c r="D73" s="314">
        <v>98</v>
      </c>
      <c r="E73" s="326" t="s">
        <v>19</v>
      </c>
      <c r="F73" s="326" t="s">
        <v>45</v>
      </c>
      <c r="G73" s="326" t="s">
        <v>18</v>
      </c>
      <c r="H73" s="326" t="s">
        <v>45</v>
      </c>
      <c r="I73" s="4" t="s">
        <v>92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49887</v>
      </c>
      <c r="Q73" s="16">
        <v>30555</v>
      </c>
      <c r="R73" s="16">
        <v>27628</v>
      </c>
      <c r="S73" s="16">
        <v>12663</v>
      </c>
      <c r="T73" s="16">
        <v>0</v>
      </c>
      <c r="U73" s="16">
        <v>0</v>
      </c>
      <c r="V73" s="22">
        <f>SUM(J73:U73)</f>
        <v>120733</v>
      </c>
    </row>
    <row r="74" spans="1:22" ht="15.75" x14ac:dyDescent="0.25">
      <c r="A74" s="312"/>
      <c r="B74" s="315"/>
      <c r="C74" s="315"/>
      <c r="D74" s="315"/>
      <c r="E74" s="327"/>
      <c r="F74" s="327"/>
      <c r="G74" s="327"/>
      <c r="H74" s="327"/>
      <c r="I74" s="18" t="s">
        <v>91</v>
      </c>
      <c r="J74" s="28">
        <v>0</v>
      </c>
      <c r="K74" s="28">
        <v>0</v>
      </c>
      <c r="L74" s="28">
        <v>0</v>
      </c>
      <c r="M74" s="28">
        <v>0</v>
      </c>
      <c r="N74" s="28">
        <v>14347</v>
      </c>
      <c r="O74" s="28">
        <v>0</v>
      </c>
      <c r="P74" s="28">
        <v>3835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29">
        <f>SUM(J74:U74)</f>
        <v>18182</v>
      </c>
    </row>
    <row r="75" spans="1:22" ht="15.75" x14ac:dyDescent="0.25">
      <c r="A75" s="312"/>
      <c r="B75" s="315"/>
      <c r="C75" s="315"/>
      <c r="D75" s="315"/>
      <c r="E75" s="327"/>
      <c r="F75" s="327"/>
      <c r="G75" s="327"/>
      <c r="H75" s="327"/>
      <c r="I75" s="18" t="s">
        <v>93</v>
      </c>
      <c r="J75" s="28">
        <v>264548</v>
      </c>
      <c r="K75" s="28">
        <v>190406</v>
      </c>
      <c r="L75" s="28">
        <v>236004</v>
      </c>
      <c r="M75" s="28">
        <v>185664</v>
      </c>
      <c r="N75" s="28">
        <v>256868</v>
      </c>
      <c r="O75" s="28">
        <v>261886</v>
      </c>
      <c r="P75" s="28">
        <v>165406</v>
      </c>
      <c r="Q75" s="55">
        <v>226700</v>
      </c>
      <c r="R75" s="55">
        <v>149166</v>
      </c>
      <c r="S75" s="55">
        <v>128610</v>
      </c>
      <c r="T75" s="55">
        <v>0</v>
      </c>
      <c r="U75" s="55">
        <v>0</v>
      </c>
      <c r="V75" s="29">
        <f>SUM(J75:U75)</f>
        <v>2065258</v>
      </c>
    </row>
    <row r="76" spans="1:22" ht="16.5" thickBot="1" x14ac:dyDescent="0.3">
      <c r="A76" s="313"/>
      <c r="B76" s="316"/>
      <c r="C76" s="316"/>
      <c r="D76" s="316"/>
      <c r="E76" s="328"/>
      <c r="F76" s="328"/>
      <c r="G76" s="328"/>
      <c r="H76" s="328"/>
      <c r="I76" s="37" t="s">
        <v>96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9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0"/>
      <c r="V77" s="31">
        <f>SUM(V73:V76)</f>
        <v>2204173</v>
      </c>
    </row>
    <row r="78" spans="1:22" ht="15.75" x14ac:dyDescent="0.25">
      <c r="A78" s="311">
        <v>611</v>
      </c>
      <c r="B78" s="326" t="s">
        <v>38</v>
      </c>
      <c r="C78" s="314" t="s">
        <v>77</v>
      </c>
      <c r="D78" s="314">
        <v>66</v>
      </c>
      <c r="E78" s="326" t="s">
        <v>26</v>
      </c>
      <c r="F78" s="326" t="s">
        <v>40</v>
      </c>
      <c r="G78" s="340" t="s">
        <v>99</v>
      </c>
      <c r="H78" s="326" t="s">
        <v>40</v>
      </c>
      <c r="I78" s="38" t="s">
        <v>94</v>
      </c>
      <c r="J78" s="15">
        <v>8890</v>
      </c>
      <c r="K78" s="15">
        <v>8390</v>
      </c>
      <c r="L78" s="15">
        <v>9675</v>
      </c>
      <c r="M78" s="15">
        <v>8027</v>
      </c>
      <c r="N78" s="15">
        <v>6127</v>
      </c>
      <c r="O78" s="15">
        <v>7440</v>
      </c>
      <c r="P78" s="15">
        <v>8435</v>
      </c>
      <c r="Q78" s="16">
        <v>5028</v>
      </c>
      <c r="R78" s="14">
        <v>8866</v>
      </c>
      <c r="S78" s="15">
        <v>4214</v>
      </c>
      <c r="T78" s="15">
        <v>4778</v>
      </c>
      <c r="U78" s="15">
        <v>7673</v>
      </c>
      <c r="V78" s="23">
        <f t="shared" ref="V78:V86" si="1">SUM(J78:U78)</f>
        <v>87543</v>
      </c>
    </row>
    <row r="79" spans="1:22" ht="15.75" x14ac:dyDescent="0.25">
      <c r="A79" s="312"/>
      <c r="B79" s="327"/>
      <c r="C79" s="315"/>
      <c r="D79" s="315"/>
      <c r="E79" s="327"/>
      <c r="F79" s="327"/>
      <c r="G79" s="341"/>
      <c r="H79" s="327"/>
      <c r="I79" s="4" t="s">
        <v>92</v>
      </c>
      <c r="J79" s="17">
        <v>16288</v>
      </c>
      <c r="K79" s="17">
        <v>11393</v>
      </c>
      <c r="L79" s="17">
        <v>15359</v>
      </c>
      <c r="M79" s="17">
        <v>9592</v>
      </c>
      <c r="N79" s="17">
        <v>19461</v>
      </c>
      <c r="O79" s="17">
        <v>17322</v>
      </c>
      <c r="P79" s="17">
        <v>14168</v>
      </c>
      <c r="Q79" s="16">
        <v>12336</v>
      </c>
      <c r="R79" s="16">
        <v>13971</v>
      </c>
      <c r="S79" s="17">
        <v>15620</v>
      </c>
      <c r="T79" s="17">
        <v>16539</v>
      </c>
      <c r="U79" s="17">
        <v>13305</v>
      </c>
      <c r="V79" s="22">
        <f t="shared" si="1"/>
        <v>175354</v>
      </c>
    </row>
    <row r="80" spans="1:22" ht="15.75" x14ac:dyDescent="0.25">
      <c r="A80" s="312"/>
      <c r="B80" s="327"/>
      <c r="C80" s="315"/>
      <c r="D80" s="315"/>
      <c r="E80" s="327"/>
      <c r="F80" s="327"/>
      <c r="G80" s="341"/>
      <c r="H80" s="327"/>
      <c r="I80" s="4" t="s">
        <v>91</v>
      </c>
      <c r="J80" s="17">
        <v>18403</v>
      </c>
      <c r="K80" s="17">
        <v>14513</v>
      </c>
      <c r="L80" s="17">
        <v>14638</v>
      </c>
      <c r="M80" s="17">
        <v>17524</v>
      </c>
      <c r="N80" s="17">
        <v>14908</v>
      </c>
      <c r="O80" s="17">
        <v>13248</v>
      </c>
      <c r="P80" s="17">
        <v>16392</v>
      </c>
      <c r="Q80" s="16">
        <v>13852</v>
      </c>
      <c r="R80" s="16">
        <v>18685</v>
      </c>
      <c r="S80" s="17">
        <v>16128</v>
      </c>
      <c r="T80" s="17">
        <v>17914</v>
      </c>
      <c r="U80" s="17">
        <v>21331</v>
      </c>
      <c r="V80" s="22">
        <f t="shared" si="1"/>
        <v>197536</v>
      </c>
    </row>
    <row r="81" spans="1:22" ht="16.5" thickBot="1" x14ac:dyDescent="0.3">
      <c r="A81" s="313"/>
      <c r="B81" s="328"/>
      <c r="C81" s="316"/>
      <c r="D81" s="316"/>
      <c r="E81" s="328"/>
      <c r="F81" s="328"/>
      <c r="G81" s="355"/>
      <c r="H81" s="328"/>
      <c r="I81" s="43" t="s">
        <v>95</v>
      </c>
      <c r="J81" s="56">
        <v>0</v>
      </c>
      <c r="K81" s="32">
        <v>0</v>
      </c>
      <c r="L81" s="32">
        <v>9</v>
      </c>
      <c r="M81" s="32">
        <v>0</v>
      </c>
      <c r="N81" s="32">
        <v>0</v>
      </c>
      <c r="O81" s="32">
        <v>0</v>
      </c>
      <c r="P81" s="32">
        <v>0</v>
      </c>
      <c r="Q81" s="69">
        <v>0</v>
      </c>
      <c r="R81" s="56">
        <v>0</v>
      </c>
      <c r="S81" s="32">
        <v>0</v>
      </c>
      <c r="T81" s="32">
        <v>0</v>
      </c>
      <c r="U81" s="32">
        <v>0</v>
      </c>
      <c r="V81" s="33">
        <f t="shared" si="1"/>
        <v>9</v>
      </c>
    </row>
    <row r="82" spans="1:22" ht="16.5" thickBot="1" x14ac:dyDescent="0.3">
      <c r="A82" s="49"/>
      <c r="B82" s="40"/>
      <c r="C82" s="40"/>
      <c r="D82" s="40"/>
      <c r="E82" s="40"/>
      <c r="F82" s="40"/>
      <c r="G82" s="40"/>
      <c r="H82" s="40"/>
      <c r="I82" s="40"/>
      <c r="J82" s="66"/>
      <c r="K82" s="30"/>
      <c r="L82" s="30"/>
      <c r="M82" s="30"/>
      <c r="N82" s="30"/>
      <c r="O82" s="30"/>
      <c r="P82" s="30"/>
      <c r="Q82" s="68"/>
      <c r="R82" s="59"/>
      <c r="S82" s="30"/>
      <c r="T82" s="30"/>
      <c r="U82" s="30"/>
      <c r="V82" s="31">
        <f>SUM(V78:V81)</f>
        <v>460442</v>
      </c>
    </row>
    <row r="83" spans="1:22" ht="15.75" x14ac:dyDescent="0.25">
      <c r="A83" s="311">
        <v>624</v>
      </c>
      <c r="B83" s="326" t="s">
        <v>56</v>
      </c>
      <c r="C83" s="334" t="s">
        <v>88</v>
      </c>
      <c r="D83" s="337" t="s">
        <v>89</v>
      </c>
      <c r="E83" s="326" t="s">
        <v>100</v>
      </c>
      <c r="F83" s="314" t="s">
        <v>42</v>
      </c>
      <c r="G83" s="326" t="s">
        <v>23</v>
      </c>
      <c r="H83" s="326" t="s">
        <v>57</v>
      </c>
      <c r="I83" s="41" t="s">
        <v>92</v>
      </c>
      <c r="J83" s="15">
        <v>192205</v>
      </c>
      <c r="K83" s="15">
        <v>232492</v>
      </c>
      <c r="L83" s="15">
        <v>203279</v>
      </c>
      <c r="M83" s="15">
        <v>265960</v>
      </c>
      <c r="N83" s="15">
        <v>237818</v>
      </c>
      <c r="O83" s="15">
        <v>217087</v>
      </c>
      <c r="P83" s="15">
        <v>291509</v>
      </c>
      <c r="Q83" s="16">
        <v>290292</v>
      </c>
      <c r="R83" s="14">
        <v>314962</v>
      </c>
      <c r="S83" s="15">
        <v>346658</v>
      </c>
      <c r="T83" s="15">
        <v>298944</v>
      </c>
      <c r="U83" s="15">
        <v>244298</v>
      </c>
      <c r="V83" s="23">
        <f t="shared" si="1"/>
        <v>3135504</v>
      </c>
    </row>
    <row r="84" spans="1:22" ht="15.75" x14ac:dyDescent="0.25">
      <c r="A84" s="312"/>
      <c r="B84" s="327"/>
      <c r="C84" s="335"/>
      <c r="D84" s="338"/>
      <c r="E84" s="327"/>
      <c r="F84" s="315"/>
      <c r="G84" s="327"/>
      <c r="H84" s="327"/>
      <c r="I84" s="3" t="s">
        <v>91</v>
      </c>
      <c r="J84" s="17">
        <v>139429</v>
      </c>
      <c r="K84" s="17">
        <v>109639</v>
      </c>
      <c r="L84" s="17">
        <v>105214</v>
      </c>
      <c r="M84" s="17">
        <v>132002</v>
      </c>
      <c r="N84" s="17">
        <v>130148</v>
      </c>
      <c r="O84" s="17">
        <v>108723</v>
      </c>
      <c r="P84" s="17">
        <v>151800</v>
      </c>
      <c r="Q84" s="16">
        <v>113391</v>
      </c>
      <c r="R84" s="16">
        <v>127994</v>
      </c>
      <c r="S84" s="17">
        <v>157158</v>
      </c>
      <c r="T84" s="17">
        <v>138285</v>
      </c>
      <c r="U84" s="17">
        <v>159149</v>
      </c>
      <c r="V84" s="22">
        <f t="shared" si="1"/>
        <v>1572932</v>
      </c>
    </row>
    <row r="85" spans="1:22" ht="15.75" x14ac:dyDescent="0.25">
      <c r="A85" s="312"/>
      <c r="B85" s="327"/>
      <c r="C85" s="335"/>
      <c r="D85" s="338"/>
      <c r="E85" s="327"/>
      <c r="F85" s="315"/>
      <c r="G85" s="327"/>
      <c r="H85" s="327"/>
      <c r="I85" s="3" t="s">
        <v>103</v>
      </c>
      <c r="J85" s="16">
        <v>10755</v>
      </c>
      <c r="K85" s="16">
        <v>12831</v>
      </c>
      <c r="L85" s="17">
        <v>13454</v>
      </c>
      <c r="M85" s="17">
        <v>0</v>
      </c>
      <c r="N85" s="17">
        <v>0</v>
      </c>
      <c r="O85" s="17">
        <v>0</v>
      </c>
      <c r="P85" s="17">
        <v>14168</v>
      </c>
      <c r="Q85" s="16">
        <v>13471</v>
      </c>
      <c r="R85" s="16">
        <v>13565</v>
      </c>
      <c r="S85" s="17">
        <v>13554</v>
      </c>
      <c r="T85" s="17">
        <v>13759</v>
      </c>
      <c r="U85" s="17">
        <v>13318</v>
      </c>
      <c r="V85" s="22">
        <f t="shared" si="1"/>
        <v>118875</v>
      </c>
    </row>
    <row r="86" spans="1:22" ht="16.5" thickBot="1" x14ac:dyDescent="0.3">
      <c r="A86" s="313"/>
      <c r="B86" s="328"/>
      <c r="C86" s="336"/>
      <c r="D86" s="339"/>
      <c r="E86" s="328"/>
      <c r="F86" s="316"/>
      <c r="G86" s="328"/>
      <c r="H86" s="328"/>
      <c r="I86" s="43" t="s">
        <v>90</v>
      </c>
      <c r="J86" s="56">
        <v>0</v>
      </c>
      <c r="K86" s="56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69">
        <v>0</v>
      </c>
      <c r="R86" s="56">
        <v>0</v>
      </c>
      <c r="S86" s="32">
        <v>0</v>
      </c>
      <c r="T86" s="32">
        <v>507</v>
      </c>
      <c r="U86" s="32">
        <v>1149</v>
      </c>
      <c r="V86" s="33">
        <f t="shared" si="1"/>
        <v>1656</v>
      </c>
    </row>
    <row r="87" spans="1:22" ht="16.5" thickBot="1" x14ac:dyDescent="0.3">
      <c r="A87" s="39"/>
      <c r="B87" s="40"/>
      <c r="C87" s="40"/>
      <c r="D87" s="40"/>
      <c r="E87" s="40"/>
      <c r="F87" s="40"/>
      <c r="G87" s="40"/>
      <c r="H87" s="40"/>
      <c r="I87" s="40"/>
      <c r="J87" s="66"/>
      <c r="K87" s="30"/>
      <c r="L87" s="30"/>
      <c r="M87" s="30"/>
      <c r="N87" s="30"/>
      <c r="O87" s="30"/>
      <c r="P87" s="30"/>
      <c r="Q87" s="68"/>
      <c r="R87" s="59"/>
      <c r="S87" s="30"/>
      <c r="T87" s="30"/>
      <c r="U87" s="30"/>
      <c r="V87" s="31">
        <f>SUM(V83:V86)</f>
        <v>4828967</v>
      </c>
    </row>
    <row r="88" spans="1:22" ht="15.75" x14ac:dyDescent="0.25">
      <c r="A88" s="311">
        <v>625</v>
      </c>
      <c r="B88" s="314" t="s">
        <v>53</v>
      </c>
      <c r="C88" s="314" t="s">
        <v>85</v>
      </c>
      <c r="D88" s="314">
        <v>372</v>
      </c>
      <c r="E88" s="314" t="s">
        <v>5</v>
      </c>
      <c r="F88" s="314" t="s">
        <v>42</v>
      </c>
      <c r="G88" s="314" t="s">
        <v>9</v>
      </c>
      <c r="H88" s="314" t="s">
        <v>37</v>
      </c>
      <c r="I88" s="41" t="s">
        <v>94</v>
      </c>
      <c r="J88" s="15">
        <v>74915</v>
      </c>
      <c r="K88" s="15">
        <v>79871</v>
      </c>
      <c r="L88" s="15">
        <v>69565</v>
      </c>
      <c r="M88" s="15">
        <v>84373</v>
      </c>
      <c r="N88" s="15">
        <v>21127</v>
      </c>
      <c r="O88" s="15">
        <v>34728</v>
      </c>
      <c r="P88" s="15">
        <v>44437</v>
      </c>
      <c r="Q88" s="16">
        <v>37359</v>
      </c>
      <c r="R88" s="14">
        <v>28540</v>
      </c>
      <c r="S88" s="15">
        <v>36700</v>
      </c>
      <c r="T88" s="15">
        <v>43569</v>
      </c>
      <c r="U88" s="15">
        <v>70646</v>
      </c>
      <c r="V88" s="23">
        <f t="shared" ref="V88:V95" si="2">SUM(J88:U88)</f>
        <v>625830</v>
      </c>
    </row>
    <row r="89" spans="1:22" ht="15.75" x14ac:dyDescent="0.25">
      <c r="A89" s="312"/>
      <c r="B89" s="315"/>
      <c r="C89" s="315"/>
      <c r="D89" s="315"/>
      <c r="E89" s="315"/>
      <c r="F89" s="315"/>
      <c r="G89" s="315"/>
      <c r="H89" s="315"/>
      <c r="I89" s="4" t="s">
        <v>92</v>
      </c>
      <c r="J89" s="17">
        <v>75466</v>
      </c>
      <c r="K89" s="17">
        <v>49016</v>
      </c>
      <c r="L89" s="17">
        <v>24470</v>
      </c>
      <c r="M89" s="17">
        <v>21988</v>
      </c>
      <c r="N89" s="17">
        <v>39160</v>
      </c>
      <c r="O89" s="17">
        <v>22865</v>
      </c>
      <c r="P89" s="17">
        <v>8659</v>
      </c>
      <c r="Q89" s="16">
        <v>24016</v>
      </c>
      <c r="R89" s="16">
        <v>17060</v>
      </c>
      <c r="S89" s="17">
        <v>15444</v>
      </c>
      <c r="T89" s="17">
        <v>17150</v>
      </c>
      <c r="U89" s="17">
        <v>44891</v>
      </c>
      <c r="V89" s="22">
        <f t="shared" si="2"/>
        <v>360185</v>
      </c>
    </row>
    <row r="90" spans="1:22" ht="15.75" x14ac:dyDescent="0.25">
      <c r="A90" s="312"/>
      <c r="B90" s="315"/>
      <c r="C90" s="315"/>
      <c r="D90" s="315"/>
      <c r="E90" s="315"/>
      <c r="F90" s="315"/>
      <c r="G90" s="315"/>
      <c r="H90" s="315"/>
      <c r="I90" s="4" t="s">
        <v>98</v>
      </c>
      <c r="J90" s="17">
        <v>13376</v>
      </c>
      <c r="K90" s="17">
        <v>13762</v>
      </c>
      <c r="L90" s="17">
        <v>24567</v>
      </c>
      <c r="M90" s="17">
        <v>11873</v>
      </c>
      <c r="N90" s="17">
        <v>26916</v>
      </c>
      <c r="O90" s="17">
        <v>30934</v>
      </c>
      <c r="P90" s="17">
        <v>0</v>
      </c>
      <c r="Q90" s="16">
        <v>26916</v>
      </c>
      <c r="R90" s="16">
        <v>22871</v>
      </c>
      <c r="S90" s="17">
        <v>0</v>
      </c>
      <c r="T90" s="17">
        <v>0</v>
      </c>
      <c r="U90" s="17">
        <v>11295</v>
      </c>
      <c r="V90" s="22">
        <f t="shared" si="2"/>
        <v>182510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3" t="s">
        <v>91</v>
      </c>
      <c r="J91" s="17">
        <v>30595</v>
      </c>
      <c r="K91" s="17">
        <v>41048</v>
      </c>
      <c r="L91" s="17">
        <v>31341</v>
      </c>
      <c r="M91" s="17">
        <v>34308</v>
      </c>
      <c r="N91" s="17">
        <v>45563</v>
      </c>
      <c r="O91" s="17">
        <v>44695</v>
      </c>
      <c r="P91" s="17">
        <v>31429</v>
      </c>
      <c r="Q91" s="16">
        <v>19024</v>
      </c>
      <c r="R91" s="16">
        <v>22871</v>
      </c>
      <c r="S91" s="17">
        <v>36090</v>
      </c>
      <c r="T91" s="17">
        <v>29987</v>
      </c>
      <c r="U91" s="17">
        <v>61672</v>
      </c>
      <c r="V91" s="22">
        <f t="shared" si="2"/>
        <v>428623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4416</v>
      </c>
      <c r="P92" s="17">
        <v>0</v>
      </c>
      <c r="Q92" s="16">
        <v>0</v>
      </c>
      <c r="R92" s="16">
        <v>0</v>
      </c>
      <c r="S92" s="17">
        <v>4192</v>
      </c>
      <c r="T92" s="17">
        <v>2619</v>
      </c>
      <c r="U92" s="17">
        <v>0</v>
      </c>
      <c r="V92" s="22">
        <f t="shared" si="2"/>
        <v>11227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70</v>
      </c>
      <c r="J93" s="16">
        <v>21554</v>
      </c>
      <c r="K93" s="16">
        <v>14975</v>
      </c>
      <c r="L93" s="17">
        <v>18125</v>
      </c>
      <c r="M93" s="17">
        <v>21447</v>
      </c>
      <c r="N93" s="17">
        <v>0</v>
      </c>
      <c r="O93" s="17">
        <v>17026</v>
      </c>
      <c r="P93" s="17">
        <v>30179</v>
      </c>
      <c r="Q93" s="16">
        <v>15898</v>
      </c>
      <c r="R93" s="16">
        <v>8749</v>
      </c>
      <c r="S93" s="17">
        <v>23972</v>
      </c>
      <c r="T93" s="17">
        <v>0</v>
      </c>
      <c r="U93" s="17">
        <v>9766</v>
      </c>
      <c r="V93" s="22">
        <f t="shared" si="2"/>
        <v>181691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" t="s">
        <v>93</v>
      </c>
      <c r="J94" s="36">
        <v>0</v>
      </c>
      <c r="K94" s="16">
        <v>0</v>
      </c>
      <c r="L94" s="17">
        <v>0</v>
      </c>
      <c r="M94" s="17">
        <v>21394</v>
      </c>
      <c r="N94" s="17">
        <v>0</v>
      </c>
      <c r="O94" s="17">
        <v>0</v>
      </c>
      <c r="P94" s="17">
        <v>33975</v>
      </c>
      <c r="Q94" s="16">
        <v>0</v>
      </c>
      <c r="R94" s="16">
        <v>0</v>
      </c>
      <c r="S94" s="17">
        <v>0</v>
      </c>
      <c r="T94" s="17">
        <v>21028</v>
      </c>
      <c r="U94" s="17">
        <v>0</v>
      </c>
      <c r="V94" s="22">
        <f t="shared" si="2"/>
        <v>76397</v>
      </c>
    </row>
    <row r="95" spans="1:22" ht="16.5" thickBot="1" x14ac:dyDescent="0.3">
      <c r="A95" s="313"/>
      <c r="B95" s="316"/>
      <c r="C95" s="316"/>
      <c r="D95" s="316"/>
      <c r="E95" s="316"/>
      <c r="F95" s="316"/>
      <c r="G95" s="316"/>
      <c r="H95" s="316"/>
      <c r="I95" s="43" t="s">
        <v>90</v>
      </c>
      <c r="J95" s="56">
        <v>827</v>
      </c>
      <c r="K95" s="56">
        <v>14875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69">
        <v>9655</v>
      </c>
      <c r="R95" s="56">
        <v>9099</v>
      </c>
      <c r="S95" s="32">
        <v>17138</v>
      </c>
      <c r="T95" s="32">
        <v>14253</v>
      </c>
      <c r="U95" s="32">
        <v>26918</v>
      </c>
      <c r="V95" s="33">
        <f t="shared" si="2"/>
        <v>92765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59"/>
      <c r="R96" s="59"/>
      <c r="S96" s="30"/>
      <c r="T96" s="30"/>
      <c r="U96" s="30"/>
      <c r="V96" s="31">
        <f>SUM(V88:V95)</f>
        <v>1959228</v>
      </c>
    </row>
    <row r="97" spans="1:22" ht="15.75" x14ac:dyDescent="0.25">
      <c r="A97" s="311">
        <v>631</v>
      </c>
      <c r="B97" s="314" t="s">
        <v>58</v>
      </c>
      <c r="C97" s="314" t="s">
        <v>80</v>
      </c>
      <c r="D97" s="314">
        <v>50</v>
      </c>
      <c r="E97" s="314" t="s">
        <v>2</v>
      </c>
      <c r="F97" s="314" t="s">
        <v>42</v>
      </c>
      <c r="G97" s="314" t="s">
        <v>3</v>
      </c>
      <c r="H97" s="314" t="s">
        <v>42</v>
      </c>
      <c r="I97" s="41" t="s">
        <v>94</v>
      </c>
      <c r="J97" s="15">
        <v>0</v>
      </c>
      <c r="K97" s="15">
        <v>14468</v>
      </c>
      <c r="L97" s="15">
        <v>0</v>
      </c>
      <c r="M97" s="15">
        <v>0</v>
      </c>
      <c r="N97" s="15">
        <v>0</v>
      </c>
      <c r="O97" s="15">
        <v>10692</v>
      </c>
      <c r="P97" s="15">
        <v>0</v>
      </c>
      <c r="Q97" s="16">
        <v>0</v>
      </c>
      <c r="R97" s="14">
        <v>0</v>
      </c>
      <c r="S97" s="15">
        <v>0</v>
      </c>
      <c r="T97" s="15">
        <v>0</v>
      </c>
      <c r="U97" s="15">
        <v>0</v>
      </c>
      <c r="V97" s="23">
        <f>SUM(J97:U97)</f>
        <v>25160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1" t="s">
        <v>92</v>
      </c>
      <c r="J98" s="15">
        <v>78825</v>
      </c>
      <c r="K98" s="15">
        <v>35283</v>
      </c>
      <c r="L98" s="15">
        <v>60399</v>
      </c>
      <c r="M98" s="15">
        <v>74702</v>
      </c>
      <c r="N98" s="15">
        <v>64574</v>
      </c>
      <c r="O98" s="15">
        <v>70726</v>
      </c>
      <c r="P98" s="15">
        <v>100875</v>
      </c>
      <c r="Q98" s="16">
        <v>72246</v>
      </c>
      <c r="R98" s="14">
        <v>81580</v>
      </c>
      <c r="S98" s="15">
        <v>106030</v>
      </c>
      <c r="T98" s="15">
        <v>66981</v>
      </c>
      <c r="U98" s="15">
        <v>115388</v>
      </c>
      <c r="V98" s="23">
        <v>622457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3" t="s">
        <v>91</v>
      </c>
      <c r="J99" s="17">
        <v>56456</v>
      </c>
      <c r="K99" s="17">
        <v>39823</v>
      </c>
      <c r="L99" s="17">
        <v>55018</v>
      </c>
      <c r="M99" s="17">
        <v>52793</v>
      </c>
      <c r="N99" s="17">
        <v>26989</v>
      </c>
      <c r="O99" s="17">
        <v>51745</v>
      </c>
      <c r="P99" s="17">
        <v>55620</v>
      </c>
      <c r="Q99" s="16">
        <v>26701</v>
      </c>
      <c r="R99" s="16">
        <v>33584</v>
      </c>
      <c r="S99" s="17">
        <v>32567</v>
      </c>
      <c r="T99" s="17">
        <v>44351</v>
      </c>
      <c r="U99" s="17">
        <v>34785</v>
      </c>
      <c r="V99" s="22">
        <f>SUM(J99:U99)</f>
        <v>510432</v>
      </c>
    </row>
    <row r="100" spans="1:22" ht="16.5" thickBot="1" x14ac:dyDescent="0.3">
      <c r="A100" s="312"/>
      <c r="B100" s="315"/>
      <c r="C100" s="315"/>
      <c r="D100" s="315"/>
      <c r="E100" s="315"/>
      <c r="F100" s="315"/>
      <c r="G100" s="315"/>
      <c r="H100" s="315"/>
      <c r="I100" s="4" t="s">
        <v>103</v>
      </c>
      <c r="J100" s="17">
        <v>53784</v>
      </c>
      <c r="K100" s="17">
        <v>50841</v>
      </c>
      <c r="L100" s="17">
        <v>59715</v>
      </c>
      <c r="M100" s="17">
        <v>58899</v>
      </c>
      <c r="N100" s="17">
        <v>16264</v>
      </c>
      <c r="O100" s="17">
        <v>47276</v>
      </c>
      <c r="P100" s="17">
        <v>30592</v>
      </c>
      <c r="Q100" s="16">
        <v>59289</v>
      </c>
      <c r="R100" s="16">
        <v>50316</v>
      </c>
      <c r="S100" s="17">
        <v>43564</v>
      </c>
      <c r="T100" s="17">
        <v>60584</v>
      </c>
      <c r="U100" s="17">
        <v>55208</v>
      </c>
      <c r="V100" s="22">
        <f>SUM(J100:U100)</f>
        <v>586332</v>
      </c>
    </row>
    <row r="101" spans="1:22" ht="16.5" thickBot="1" x14ac:dyDescent="0.3">
      <c r="A101" s="4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SUM(V97:V100)</f>
        <v>1744381</v>
      </c>
    </row>
    <row r="102" spans="1:22" ht="15.75" x14ac:dyDescent="0.25">
      <c r="A102" s="311">
        <v>632</v>
      </c>
      <c r="B102" s="314" t="s">
        <v>48</v>
      </c>
      <c r="C102" s="314" t="s">
        <v>80</v>
      </c>
      <c r="D102" s="317">
        <v>50.4</v>
      </c>
      <c r="E102" s="314" t="s">
        <v>3</v>
      </c>
      <c r="F102" s="314" t="s">
        <v>42</v>
      </c>
      <c r="G102" s="314" t="s">
        <v>2</v>
      </c>
      <c r="H102" s="314" t="s">
        <v>42</v>
      </c>
      <c r="I102" s="41" t="s">
        <v>98</v>
      </c>
      <c r="J102" s="15">
        <v>27327</v>
      </c>
      <c r="K102" s="15">
        <v>43083</v>
      </c>
      <c r="L102" s="15">
        <v>23536</v>
      </c>
      <c r="M102" s="15">
        <v>45309</v>
      </c>
      <c r="N102" s="15">
        <v>50214</v>
      </c>
      <c r="O102" s="15">
        <v>25354</v>
      </c>
      <c r="P102" s="15">
        <v>23668</v>
      </c>
      <c r="Q102" s="16">
        <v>44907</v>
      </c>
      <c r="R102" s="14">
        <v>73923</v>
      </c>
      <c r="S102" s="15">
        <v>36267</v>
      </c>
      <c r="T102" s="15">
        <v>39435</v>
      </c>
      <c r="U102" s="15">
        <v>18403</v>
      </c>
      <c r="V102" s="23">
        <f>SUM(J102:U102)</f>
        <v>451426</v>
      </c>
    </row>
    <row r="103" spans="1:22" ht="15.75" x14ac:dyDescent="0.25">
      <c r="A103" s="312"/>
      <c r="B103" s="315"/>
      <c r="C103" s="315"/>
      <c r="D103" s="318"/>
      <c r="E103" s="315"/>
      <c r="F103" s="315"/>
      <c r="G103" s="315"/>
      <c r="H103" s="315"/>
      <c r="I103" s="4" t="s">
        <v>75</v>
      </c>
      <c r="J103" s="17">
        <v>0</v>
      </c>
      <c r="K103" s="17">
        <v>0</v>
      </c>
      <c r="L103" s="17">
        <v>0</v>
      </c>
      <c r="M103" s="17">
        <v>1044</v>
      </c>
      <c r="N103" s="17">
        <v>44688</v>
      </c>
      <c r="O103" s="17">
        <v>0</v>
      </c>
      <c r="P103" s="17">
        <v>0</v>
      </c>
      <c r="Q103" s="16">
        <v>25651</v>
      </c>
      <c r="R103" s="16">
        <v>0</v>
      </c>
      <c r="S103" s="17">
        <v>0</v>
      </c>
      <c r="T103" s="17">
        <v>0</v>
      </c>
      <c r="U103" s="17">
        <v>0</v>
      </c>
      <c r="V103" s="22">
        <f>SUM(J103:U103)</f>
        <v>71383</v>
      </c>
    </row>
    <row r="104" spans="1:22" ht="15.75" x14ac:dyDescent="0.25">
      <c r="A104" s="312"/>
      <c r="B104" s="315"/>
      <c r="C104" s="315"/>
      <c r="D104" s="318"/>
      <c r="E104" s="315"/>
      <c r="F104" s="315"/>
      <c r="G104" s="315"/>
      <c r="H104" s="315"/>
      <c r="I104" s="4" t="s">
        <v>97</v>
      </c>
      <c r="J104" s="17">
        <v>130047</v>
      </c>
      <c r="K104" s="17">
        <v>104943</v>
      </c>
      <c r="L104" s="17">
        <v>184707</v>
      </c>
      <c r="M104" s="17">
        <v>75631</v>
      </c>
      <c r="N104" s="17">
        <v>52361</v>
      </c>
      <c r="O104" s="17">
        <v>102340</v>
      </c>
      <c r="P104" s="17">
        <v>86651</v>
      </c>
      <c r="Q104" s="16">
        <v>58866</v>
      </c>
      <c r="R104" s="16">
        <v>90139</v>
      </c>
      <c r="S104" s="17">
        <v>111021</v>
      </c>
      <c r="T104" s="17">
        <v>114361</v>
      </c>
      <c r="U104" s="17">
        <v>132038</v>
      </c>
      <c r="V104" s="22">
        <f>SUM(J104:U104)</f>
        <v>1243105</v>
      </c>
    </row>
    <row r="105" spans="1:22" ht="16.5" thickBot="1" x14ac:dyDescent="0.3">
      <c r="A105" s="313"/>
      <c r="B105" s="316"/>
      <c r="C105" s="316"/>
      <c r="D105" s="319"/>
      <c r="E105" s="316"/>
      <c r="F105" s="316"/>
      <c r="G105" s="316"/>
      <c r="H105" s="316"/>
      <c r="I105" s="43" t="s">
        <v>102</v>
      </c>
      <c r="J105" s="32">
        <v>0</v>
      </c>
      <c r="K105" s="32">
        <v>0</v>
      </c>
      <c r="L105" s="32">
        <v>0</v>
      </c>
      <c r="M105" s="32">
        <v>0</v>
      </c>
      <c r="N105" s="32">
        <v>24611</v>
      </c>
      <c r="O105" s="32">
        <v>0</v>
      </c>
      <c r="P105" s="32">
        <v>0</v>
      </c>
      <c r="Q105" s="56">
        <v>19020</v>
      </c>
      <c r="R105" s="56">
        <v>20767</v>
      </c>
      <c r="S105" s="32">
        <v>0</v>
      </c>
      <c r="T105" s="32">
        <v>24006</v>
      </c>
      <c r="U105" s="32">
        <v>31522</v>
      </c>
      <c r="V105" s="33">
        <f>SUM(J105:U105)</f>
        <v>119926</v>
      </c>
    </row>
    <row r="106" spans="1:22" ht="16.5" thickBot="1" x14ac:dyDescent="0.3">
      <c r="A106" s="3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SUM(V102:V105)</f>
        <v>1885840</v>
      </c>
    </row>
    <row r="107" spans="1:22" ht="15.75" x14ac:dyDescent="0.25">
      <c r="A107" s="311">
        <v>645</v>
      </c>
      <c r="B107" s="314" t="s">
        <v>50</v>
      </c>
      <c r="C107" s="314" t="s">
        <v>80</v>
      </c>
      <c r="D107" s="314">
        <v>46</v>
      </c>
      <c r="E107" s="314" t="s">
        <v>4</v>
      </c>
      <c r="F107" s="314" t="s">
        <v>42</v>
      </c>
      <c r="G107" s="314" t="s">
        <v>2</v>
      </c>
      <c r="H107" s="314" t="s">
        <v>42</v>
      </c>
      <c r="I107" s="62" t="s">
        <v>92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5388</v>
      </c>
      <c r="S107" s="15">
        <v>0</v>
      </c>
      <c r="T107" s="15">
        <v>0</v>
      </c>
      <c r="U107" s="15">
        <v>0</v>
      </c>
      <c r="V107" s="23">
        <f>SUM(J107:U107)</f>
        <v>5388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61" t="s">
        <v>91</v>
      </c>
      <c r="J108" s="16">
        <v>0</v>
      </c>
      <c r="K108" s="17">
        <v>0</v>
      </c>
      <c r="L108" s="17">
        <v>0</v>
      </c>
      <c r="M108" s="17">
        <v>5037</v>
      </c>
      <c r="N108" s="17">
        <v>0</v>
      </c>
      <c r="O108" s="17">
        <v>0</v>
      </c>
      <c r="P108" s="17">
        <v>0</v>
      </c>
      <c r="Q108" s="16">
        <v>0</v>
      </c>
      <c r="R108" s="16">
        <v>5441</v>
      </c>
      <c r="S108" s="17">
        <v>0</v>
      </c>
      <c r="T108" s="17">
        <v>0</v>
      </c>
      <c r="U108" s="17">
        <v>0</v>
      </c>
      <c r="V108" s="22">
        <f>SUM(J108:U108)</f>
        <v>10478</v>
      </c>
    </row>
    <row r="109" spans="1:22" ht="16.5" thickBot="1" x14ac:dyDescent="0.3">
      <c r="A109" s="313"/>
      <c r="B109" s="316"/>
      <c r="C109" s="316"/>
      <c r="D109" s="316"/>
      <c r="E109" s="316"/>
      <c r="F109" s="316"/>
      <c r="G109" s="316"/>
      <c r="H109" s="316"/>
      <c r="I109" s="64" t="s">
        <v>103</v>
      </c>
      <c r="J109" s="56">
        <v>119662</v>
      </c>
      <c r="K109" s="32">
        <v>131797</v>
      </c>
      <c r="L109" s="32">
        <v>181522</v>
      </c>
      <c r="M109" s="32">
        <v>163602</v>
      </c>
      <c r="N109" s="32">
        <v>191000</v>
      </c>
      <c r="O109" s="32">
        <v>193879</v>
      </c>
      <c r="P109" s="32">
        <v>201088</v>
      </c>
      <c r="Q109" s="56">
        <v>197321</v>
      </c>
      <c r="R109" s="56">
        <v>146886</v>
      </c>
      <c r="S109" s="32">
        <v>190523</v>
      </c>
      <c r="T109" s="32">
        <v>179263</v>
      </c>
      <c r="U109" s="32">
        <v>181887</v>
      </c>
      <c r="V109" s="33">
        <f>SUM(J109:U109)</f>
        <v>2078430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SUM(V107:V109)</f>
        <v>2094296</v>
      </c>
    </row>
    <row r="111" spans="1:22" ht="15.75" x14ac:dyDescent="0.25">
      <c r="A111" s="21">
        <v>646</v>
      </c>
      <c r="B111" s="315" t="s">
        <v>51</v>
      </c>
      <c r="C111" s="315" t="s">
        <v>79</v>
      </c>
      <c r="D111" s="315">
        <v>37</v>
      </c>
      <c r="E111" s="315" t="s">
        <v>4</v>
      </c>
      <c r="F111" s="315" t="s">
        <v>42</v>
      </c>
      <c r="G111" s="315" t="s">
        <v>2</v>
      </c>
      <c r="H111" s="315" t="s">
        <v>42</v>
      </c>
      <c r="I111" s="71" t="s">
        <v>92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3">
        <f>SUM(J111:U111)</f>
        <v>0</v>
      </c>
    </row>
    <row r="112" spans="1:22" ht="15.75" x14ac:dyDescent="0.25">
      <c r="A112" s="21"/>
      <c r="B112" s="315"/>
      <c r="C112" s="315"/>
      <c r="D112" s="315"/>
      <c r="E112" s="315"/>
      <c r="F112" s="315"/>
      <c r="G112" s="315"/>
      <c r="H112" s="315"/>
      <c r="I112" s="4" t="s">
        <v>91</v>
      </c>
      <c r="J112" s="17">
        <v>892</v>
      </c>
      <c r="K112" s="17">
        <v>4212</v>
      </c>
      <c r="L112" s="17">
        <v>0</v>
      </c>
      <c r="M112" s="17">
        <v>4304</v>
      </c>
      <c r="N112" s="17">
        <v>0</v>
      </c>
      <c r="O112" s="17">
        <v>0</v>
      </c>
      <c r="P112" s="17">
        <v>0</v>
      </c>
      <c r="Q112" s="55">
        <v>0</v>
      </c>
      <c r="R112" s="56">
        <v>0</v>
      </c>
      <c r="S112" s="32">
        <v>4223</v>
      </c>
      <c r="T112" s="32">
        <v>0</v>
      </c>
      <c r="U112" s="32">
        <v>0</v>
      </c>
      <c r="V112" s="33">
        <f>SUM(J112:U112)</f>
        <v>13631</v>
      </c>
    </row>
    <row r="113" spans="1:22" ht="16.5" thickBot="1" x14ac:dyDescent="0.3">
      <c r="A113" s="21"/>
      <c r="B113" s="315"/>
      <c r="C113" s="315"/>
      <c r="D113" s="315"/>
      <c r="E113" s="315"/>
      <c r="F113" s="315"/>
      <c r="G113" s="315"/>
      <c r="H113" s="315"/>
      <c r="I113" s="18" t="s">
        <v>103</v>
      </c>
      <c r="J113" s="28">
        <v>24042</v>
      </c>
      <c r="K113" s="28">
        <v>25493</v>
      </c>
      <c r="L113" s="28">
        <v>16202</v>
      </c>
      <c r="M113" s="28">
        <v>19573</v>
      </c>
      <c r="N113" s="28">
        <v>5970</v>
      </c>
      <c r="O113" s="28">
        <v>8195</v>
      </c>
      <c r="P113" s="28">
        <v>6514</v>
      </c>
      <c r="Q113" s="55">
        <v>5311</v>
      </c>
      <c r="R113" s="55">
        <v>35661</v>
      </c>
      <c r="S113" s="28">
        <v>8769</v>
      </c>
      <c r="T113" s="28">
        <v>12849</v>
      </c>
      <c r="U113" s="28">
        <v>0</v>
      </c>
      <c r="V113" s="29">
        <f>SUM(J113:U113)</f>
        <v>168579</v>
      </c>
    </row>
    <row r="114" spans="1:22" ht="16.5" thickBot="1" x14ac:dyDescent="0.3">
      <c r="A114" s="39"/>
      <c r="B114" s="40"/>
      <c r="C114" s="40"/>
      <c r="D114" s="40"/>
      <c r="E114" s="40"/>
      <c r="F114" s="40"/>
      <c r="G114" s="40"/>
      <c r="H114" s="40"/>
      <c r="I114" s="40"/>
      <c r="J114" s="66"/>
      <c r="K114" s="30"/>
      <c r="L114" s="30"/>
      <c r="M114" s="30"/>
      <c r="N114" s="30"/>
      <c r="O114" s="30"/>
      <c r="P114" s="30"/>
      <c r="Q114" s="68"/>
      <c r="R114" s="59"/>
      <c r="S114" s="30"/>
      <c r="T114" s="30"/>
      <c r="U114" s="30"/>
      <c r="V114" s="31">
        <f>SUM(V111:V113)</f>
        <v>182210</v>
      </c>
    </row>
    <row r="115" spans="1:22" ht="15.75" x14ac:dyDescent="0.25">
      <c r="A115" s="311">
        <v>647</v>
      </c>
      <c r="B115" s="314" t="s">
        <v>59</v>
      </c>
      <c r="C115" s="314" t="s">
        <v>83</v>
      </c>
      <c r="D115" s="317">
        <v>37.9</v>
      </c>
      <c r="E115" s="314" t="s">
        <v>2</v>
      </c>
      <c r="F115" s="314" t="s">
        <v>42</v>
      </c>
      <c r="G115" s="314" t="s">
        <v>4</v>
      </c>
      <c r="H115" s="314" t="s">
        <v>42</v>
      </c>
      <c r="I115" s="41" t="s">
        <v>98</v>
      </c>
      <c r="J115" s="15">
        <v>25171</v>
      </c>
      <c r="K115" s="15">
        <v>36873</v>
      </c>
      <c r="L115" s="15">
        <v>24554</v>
      </c>
      <c r="M115" s="15">
        <v>6932</v>
      </c>
      <c r="N115" s="15">
        <v>9829</v>
      </c>
      <c r="O115" s="15">
        <v>0</v>
      </c>
      <c r="P115" s="15">
        <v>48121</v>
      </c>
      <c r="Q115" s="14">
        <v>15697</v>
      </c>
      <c r="R115" s="14">
        <v>39268</v>
      </c>
      <c r="S115" s="15">
        <v>9375</v>
      </c>
      <c r="T115" s="15">
        <v>0</v>
      </c>
      <c r="U115" s="15">
        <v>0</v>
      </c>
      <c r="V115" s="23">
        <f>SUM(J115:U115)</f>
        <v>215820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1" t="s">
        <v>75</v>
      </c>
      <c r="J116" s="14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10453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10453</v>
      </c>
    </row>
    <row r="117" spans="1:22" ht="15.75" x14ac:dyDescent="0.25">
      <c r="A117" s="312"/>
      <c r="B117" s="315"/>
      <c r="C117" s="315"/>
      <c r="D117" s="318"/>
      <c r="E117" s="315"/>
      <c r="F117" s="315"/>
      <c r="G117" s="315"/>
      <c r="H117" s="315"/>
      <c r="I117" s="4" t="s">
        <v>97</v>
      </c>
      <c r="J117" s="16">
        <v>123343</v>
      </c>
      <c r="K117" s="17">
        <v>166330</v>
      </c>
      <c r="L117" s="17">
        <v>214335</v>
      </c>
      <c r="M117" s="17">
        <v>194501</v>
      </c>
      <c r="N117" s="17">
        <v>244751</v>
      </c>
      <c r="O117" s="17">
        <v>217177</v>
      </c>
      <c r="P117" s="17">
        <v>191670</v>
      </c>
      <c r="Q117" s="16">
        <v>126903</v>
      </c>
      <c r="R117" s="16">
        <v>98658</v>
      </c>
      <c r="S117" s="17">
        <v>143552</v>
      </c>
      <c r="T117" s="17">
        <v>265869</v>
      </c>
      <c r="U117" s="17">
        <v>330084</v>
      </c>
      <c r="V117" s="22">
        <f>SUM(J117:U117)</f>
        <v>2317173</v>
      </c>
    </row>
    <row r="118" spans="1:22" ht="15.75" x14ac:dyDescent="0.25">
      <c r="A118" s="312"/>
      <c r="B118" s="315"/>
      <c r="C118" s="315"/>
      <c r="D118" s="318"/>
      <c r="E118" s="315"/>
      <c r="F118" s="315"/>
      <c r="G118" s="315"/>
      <c r="H118" s="315"/>
      <c r="I118" s="4" t="s">
        <v>96</v>
      </c>
      <c r="J118" s="56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2">
        <v>0</v>
      </c>
      <c r="V118" s="33">
        <f>SUM(J118:U118)</f>
        <v>0</v>
      </c>
    </row>
    <row r="119" spans="1:22" ht="16.5" thickBot="1" x14ac:dyDescent="0.3">
      <c r="A119" s="313"/>
      <c r="B119" s="316"/>
      <c r="C119" s="316"/>
      <c r="D119" s="319"/>
      <c r="E119" s="316"/>
      <c r="F119" s="316"/>
      <c r="G119" s="316"/>
      <c r="H119" s="316"/>
      <c r="I119" s="43" t="s">
        <v>102</v>
      </c>
      <c r="J119" s="28">
        <v>0</v>
      </c>
      <c r="K119" s="55">
        <v>0</v>
      </c>
      <c r="L119" s="55">
        <v>0</v>
      </c>
      <c r="M119" s="28">
        <v>0</v>
      </c>
      <c r="N119" s="28">
        <v>0</v>
      </c>
      <c r="O119" s="28">
        <v>0</v>
      </c>
      <c r="P119" s="26">
        <v>0</v>
      </c>
      <c r="Q119" s="25">
        <v>0</v>
      </c>
      <c r="R119" s="25">
        <v>8535</v>
      </c>
      <c r="S119" s="26">
        <v>20907</v>
      </c>
      <c r="T119" s="26">
        <v>0</v>
      </c>
      <c r="U119" s="26">
        <v>0</v>
      </c>
      <c r="V119" s="27">
        <f>SUM(J119:U119)</f>
        <v>29442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SUM(V115:V119)</f>
        <v>2572888</v>
      </c>
    </row>
    <row r="121" spans="1:22" ht="15.75" x14ac:dyDescent="0.25">
      <c r="A121" s="311">
        <v>648</v>
      </c>
      <c r="B121" s="314" t="s">
        <v>52</v>
      </c>
      <c r="C121" s="314" t="s">
        <v>83</v>
      </c>
      <c r="D121" s="317">
        <v>37.799999999999997</v>
      </c>
      <c r="E121" s="314" t="s">
        <v>4</v>
      </c>
      <c r="F121" s="314" t="s">
        <v>42</v>
      </c>
      <c r="G121" s="314" t="s">
        <v>2</v>
      </c>
      <c r="H121" s="314" t="s">
        <v>42</v>
      </c>
      <c r="I121" s="41" t="s">
        <v>92</v>
      </c>
      <c r="J121" s="15">
        <v>160379</v>
      </c>
      <c r="K121" s="15">
        <v>131628</v>
      </c>
      <c r="L121" s="15">
        <v>125449</v>
      </c>
      <c r="M121" s="15">
        <v>111050</v>
      </c>
      <c r="N121" s="15">
        <v>176526</v>
      </c>
      <c r="O121" s="15">
        <v>198634</v>
      </c>
      <c r="P121" s="15">
        <v>185566</v>
      </c>
      <c r="Q121" s="14">
        <v>160891</v>
      </c>
      <c r="R121" s="14">
        <v>153566</v>
      </c>
      <c r="S121" s="15">
        <v>203217</v>
      </c>
      <c r="T121" s="15">
        <v>199255</v>
      </c>
      <c r="U121" s="15">
        <v>161266</v>
      </c>
      <c r="V121" s="23">
        <f>SUM(J121:U121)</f>
        <v>1967427</v>
      </c>
    </row>
    <row r="122" spans="1:22" ht="15.75" x14ac:dyDescent="0.25">
      <c r="A122" s="312"/>
      <c r="B122" s="315"/>
      <c r="C122" s="315"/>
      <c r="D122" s="318"/>
      <c r="E122" s="315"/>
      <c r="F122" s="315"/>
      <c r="G122" s="315"/>
      <c r="H122" s="315"/>
      <c r="I122" s="4" t="s">
        <v>91</v>
      </c>
      <c r="J122" s="17">
        <v>37296</v>
      </c>
      <c r="K122" s="17">
        <v>13924</v>
      </c>
      <c r="L122" s="17">
        <v>0</v>
      </c>
      <c r="M122" s="17">
        <v>35630</v>
      </c>
      <c r="N122" s="17">
        <v>50968</v>
      </c>
      <c r="O122" s="17">
        <v>15254</v>
      </c>
      <c r="P122" s="17">
        <v>0</v>
      </c>
      <c r="Q122" s="16">
        <v>28720</v>
      </c>
      <c r="R122" s="16">
        <v>31725</v>
      </c>
      <c r="S122" s="17">
        <v>34912</v>
      </c>
      <c r="T122" s="17">
        <v>35005</v>
      </c>
      <c r="U122" s="17">
        <v>32819</v>
      </c>
      <c r="V122" s="22">
        <f>SUM(J122:U122)</f>
        <v>316253</v>
      </c>
    </row>
    <row r="123" spans="1:22" ht="15.75" x14ac:dyDescent="0.25">
      <c r="A123" s="312"/>
      <c r="B123" s="315"/>
      <c r="C123" s="315"/>
      <c r="D123" s="318"/>
      <c r="E123" s="315"/>
      <c r="F123" s="315"/>
      <c r="G123" s="315"/>
      <c r="H123" s="315"/>
      <c r="I123" s="4" t="s">
        <v>93</v>
      </c>
      <c r="J123" s="17">
        <v>0</v>
      </c>
      <c r="K123" s="17">
        <v>8864</v>
      </c>
      <c r="L123" s="17">
        <v>0</v>
      </c>
      <c r="M123" s="17">
        <v>15470</v>
      </c>
      <c r="N123" s="17">
        <v>9075</v>
      </c>
      <c r="O123" s="17">
        <v>10345</v>
      </c>
      <c r="P123" s="17">
        <v>5316</v>
      </c>
      <c r="Q123" s="16">
        <v>0</v>
      </c>
      <c r="R123" s="16">
        <v>0</v>
      </c>
      <c r="S123" s="17">
        <v>0</v>
      </c>
      <c r="T123" s="17">
        <v>0</v>
      </c>
      <c r="U123" s="17">
        <v>0</v>
      </c>
      <c r="V123" s="22">
        <f>SUM(J123:U123)</f>
        <v>49070</v>
      </c>
    </row>
    <row r="124" spans="1:22" ht="16.5" thickBot="1" x14ac:dyDescent="0.3">
      <c r="A124" s="313"/>
      <c r="B124" s="316"/>
      <c r="C124" s="316"/>
      <c r="D124" s="319"/>
      <c r="E124" s="316"/>
      <c r="F124" s="316"/>
      <c r="G124" s="316"/>
      <c r="H124" s="316"/>
      <c r="I124" s="43" t="s">
        <v>115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56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>SUM(J124:U124)</f>
        <v>0</v>
      </c>
    </row>
    <row r="125" spans="1:22" ht="16.5" thickBot="1" x14ac:dyDescent="0.3">
      <c r="A125" s="39"/>
      <c r="B125" s="40"/>
      <c r="C125" s="40"/>
      <c r="D125" s="40"/>
      <c r="E125" s="40"/>
      <c r="F125" s="40"/>
      <c r="G125" s="40"/>
      <c r="H125" s="40"/>
      <c r="I125" s="40"/>
      <c r="J125" s="66"/>
      <c r="K125" s="30"/>
      <c r="L125" s="30"/>
      <c r="M125" s="30"/>
      <c r="N125" s="30"/>
      <c r="O125" s="30"/>
      <c r="P125" s="30"/>
      <c r="Q125" s="68"/>
      <c r="R125" s="59"/>
      <c r="S125" s="30"/>
      <c r="T125" s="30"/>
      <c r="U125" s="30"/>
      <c r="V125" s="31">
        <f>SUM(V121:V124)</f>
        <v>2332750</v>
      </c>
    </row>
    <row r="126" spans="1:22" ht="15.75" x14ac:dyDescent="0.25">
      <c r="A126" s="311">
        <v>658</v>
      </c>
      <c r="B126" s="314" t="s">
        <v>54</v>
      </c>
      <c r="C126" s="314" t="s">
        <v>83</v>
      </c>
      <c r="D126" s="317">
        <v>152.69999999999999</v>
      </c>
      <c r="E126" s="314" t="s">
        <v>6</v>
      </c>
      <c r="F126" s="314" t="s">
        <v>42</v>
      </c>
      <c r="G126" s="314" t="s">
        <v>5</v>
      </c>
      <c r="H126" s="314" t="s">
        <v>42</v>
      </c>
      <c r="I126" s="41" t="s">
        <v>94</v>
      </c>
      <c r="J126" s="15">
        <v>110874</v>
      </c>
      <c r="K126" s="15">
        <v>123895</v>
      </c>
      <c r="L126" s="15">
        <v>115948</v>
      </c>
      <c r="M126" s="15">
        <v>75792</v>
      </c>
      <c r="N126" s="15">
        <v>20894</v>
      </c>
      <c r="O126" s="15">
        <v>110941</v>
      </c>
      <c r="P126" s="15">
        <v>70022</v>
      </c>
      <c r="Q126" s="14">
        <v>63037</v>
      </c>
      <c r="R126" s="14">
        <v>88595</v>
      </c>
      <c r="S126" s="15">
        <v>46148</v>
      </c>
      <c r="T126" s="15">
        <v>69478</v>
      </c>
      <c r="U126" s="15">
        <v>91796</v>
      </c>
      <c r="V126" s="23">
        <f t="shared" ref="V126:V131" si="3">SUM(J126:U126)</f>
        <v>987420</v>
      </c>
    </row>
    <row r="127" spans="1:22" ht="15.75" x14ac:dyDescent="0.25">
      <c r="A127" s="312"/>
      <c r="B127" s="315"/>
      <c r="C127" s="315"/>
      <c r="D127" s="318"/>
      <c r="E127" s="315"/>
      <c r="F127" s="315"/>
      <c r="G127" s="315"/>
      <c r="H127" s="315"/>
      <c r="I127" s="4" t="s">
        <v>92</v>
      </c>
      <c r="J127" s="17">
        <v>37834</v>
      </c>
      <c r="K127" s="17">
        <v>14676</v>
      </c>
      <c r="L127" s="17">
        <v>18862</v>
      </c>
      <c r="M127" s="17">
        <v>9866</v>
      </c>
      <c r="N127" s="17">
        <v>23424</v>
      </c>
      <c r="O127" s="17">
        <v>17985</v>
      </c>
      <c r="P127" s="17">
        <v>0</v>
      </c>
      <c r="Q127" s="16">
        <v>5988</v>
      </c>
      <c r="R127" s="16">
        <v>9794</v>
      </c>
      <c r="S127" s="17">
        <v>12603</v>
      </c>
      <c r="T127" s="17">
        <v>8935</v>
      </c>
      <c r="U127" s="17">
        <v>18910</v>
      </c>
      <c r="V127" s="22">
        <f t="shared" si="3"/>
        <v>178877</v>
      </c>
    </row>
    <row r="128" spans="1:22" ht="15.75" x14ac:dyDescent="0.25">
      <c r="A128" s="312"/>
      <c r="B128" s="315"/>
      <c r="C128" s="315"/>
      <c r="D128" s="318"/>
      <c r="E128" s="315"/>
      <c r="F128" s="315"/>
      <c r="G128" s="315"/>
      <c r="H128" s="315"/>
      <c r="I128" s="4" t="s">
        <v>91</v>
      </c>
      <c r="J128" s="17">
        <v>25712</v>
      </c>
      <c r="K128" s="17">
        <v>23723</v>
      </c>
      <c r="L128" s="17">
        <v>37546</v>
      </c>
      <c r="M128" s="17">
        <v>36251</v>
      </c>
      <c r="N128" s="17">
        <v>15062</v>
      </c>
      <c r="O128" s="17">
        <v>34576</v>
      </c>
      <c r="P128" s="17">
        <v>15265</v>
      </c>
      <c r="Q128" s="16">
        <v>31885</v>
      </c>
      <c r="R128" s="16">
        <v>60148</v>
      </c>
      <c r="S128" s="17">
        <v>30372</v>
      </c>
      <c r="T128" s="17">
        <v>36470</v>
      </c>
      <c r="U128" s="17">
        <v>45906</v>
      </c>
      <c r="V128" s="22">
        <f t="shared" si="3"/>
        <v>392916</v>
      </c>
    </row>
    <row r="129" spans="1:22" ht="15.75" x14ac:dyDescent="0.25">
      <c r="A129" s="312"/>
      <c r="B129" s="315"/>
      <c r="C129" s="315"/>
      <c r="D129" s="318"/>
      <c r="E129" s="315"/>
      <c r="F129" s="315"/>
      <c r="G129" s="315"/>
      <c r="H129" s="315"/>
      <c r="I129" s="4" t="s">
        <v>70</v>
      </c>
      <c r="J129" s="17">
        <v>8000</v>
      </c>
      <c r="K129" s="17">
        <v>0</v>
      </c>
      <c r="L129" s="17">
        <v>5911</v>
      </c>
      <c r="M129" s="17">
        <v>10341</v>
      </c>
      <c r="N129" s="17">
        <v>0</v>
      </c>
      <c r="O129" s="17">
        <v>0</v>
      </c>
      <c r="P129" s="17">
        <v>9946</v>
      </c>
      <c r="Q129" s="16">
        <v>0</v>
      </c>
      <c r="R129" s="16">
        <v>0</v>
      </c>
      <c r="S129" s="17">
        <v>9068</v>
      </c>
      <c r="T129" s="17">
        <v>0</v>
      </c>
      <c r="U129" s="17">
        <v>10052</v>
      </c>
      <c r="V129" s="22">
        <f t="shared" si="3"/>
        <v>53318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4" t="s">
        <v>93</v>
      </c>
      <c r="J130" s="17">
        <v>90564</v>
      </c>
      <c r="K130" s="17">
        <v>104734</v>
      </c>
      <c r="L130" s="17">
        <v>95906</v>
      </c>
      <c r="M130" s="17">
        <v>104559</v>
      </c>
      <c r="N130" s="17">
        <v>97493</v>
      </c>
      <c r="O130" s="17">
        <v>82562</v>
      </c>
      <c r="P130" s="17">
        <v>17651</v>
      </c>
      <c r="Q130" s="16">
        <v>55087</v>
      </c>
      <c r="R130" s="16">
        <v>95475</v>
      </c>
      <c r="S130" s="17">
        <v>88973</v>
      </c>
      <c r="T130" s="17">
        <v>91689</v>
      </c>
      <c r="U130" s="17">
        <v>92108</v>
      </c>
      <c r="V130" s="22">
        <f t="shared" si="3"/>
        <v>1016801</v>
      </c>
    </row>
    <row r="131" spans="1:22" ht="16.5" thickBot="1" x14ac:dyDescent="0.3">
      <c r="A131" s="313"/>
      <c r="B131" s="316"/>
      <c r="C131" s="316"/>
      <c r="D131" s="319"/>
      <c r="E131" s="316"/>
      <c r="F131" s="316"/>
      <c r="G131" s="316"/>
      <c r="H131" s="316"/>
      <c r="I131" s="43" t="s">
        <v>90</v>
      </c>
      <c r="J131" s="32">
        <v>19483</v>
      </c>
      <c r="K131" s="32">
        <v>15185</v>
      </c>
      <c r="L131" s="32">
        <v>21021</v>
      </c>
      <c r="M131" s="32">
        <v>17415</v>
      </c>
      <c r="N131" s="32">
        <v>32354</v>
      </c>
      <c r="O131" s="32">
        <v>18435</v>
      </c>
      <c r="P131" s="32">
        <v>0</v>
      </c>
      <c r="Q131" s="56">
        <v>26319</v>
      </c>
      <c r="R131" s="56">
        <v>32243</v>
      </c>
      <c r="S131" s="32">
        <v>7891</v>
      </c>
      <c r="T131" s="32">
        <v>14011</v>
      </c>
      <c r="U131" s="32">
        <v>27105</v>
      </c>
      <c r="V131" s="33">
        <f t="shared" si="3"/>
        <v>231462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SUM(V126:V131)</f>
        <v>2860794</v>
      </c>
    </row>
    <row r="133" spans="1:22" ht="15.75" x14ac:dyDescent="0.25">
      <c r="A133" s="21">
        <v>667</v>
      </c>
      <c r="B133" s="315" t="s">
        <v>49</v>
      </c>
      <c r="C133" s="315" t="s">
        <v>79</v>
      </c>
      <c r="D133" s="318">
        <v>98.8</v>
      </c>
      <c r="E133" s="315" t="s">
        <v>3</v>
      </c>
      <c r="F133" s="315" t="s">
        <v>42</v>
      </c>
      <c r="G133" s="315" t="s">
        <v>6</v>
      </c>
      <c r="H133" s="315" t="s">
        <v>42</v>
      </c>
      <c r="I133" s="41" t="s">
        <v>94</v>
      </c>
      <c r="J133" s="15">
        <v>22934</v>
      </c>
      <c r="K133" s="15">
        <v>15295</v>
      </c>
      <c r="L133" s="15">
        <v>18321</v>
      </c>
      <c r="M133" s="15">
        <v>19735</v>
      </c>
      <c r="N133" s="15">
        <v>11989</v>
      </c>
      <c r="O133" s="15">
        <v>0</v>
      </c>
      <c r="P133" s="15">
        <v>0</v>
      </c>
      <c r="Q133" s="14">
        <v>0</v>
      </c>
      <c r="R133" s="14">
        <v>7381</v>
      </c>
      <c r="S133" s="15">
        <v>0</v>
      </c>
      <c r="T133" s="15">
        <v>0</v>
      </c>
      <c r="U133" s="15">
        <v>0</v>
      </c>
      <c r="V133" s="23">
        <f>SUM(J133:U133)</f>
        <v>95655</v>
      </c>
    </row>
    <row r="134" spans="1:22" ht="15.75" x14ac:dyDescent="0.25">
      <c r="A134" s="21"/>
      <c r="B134" s="315"/>
      <c r="C134" s="315"/>
      <c r="D134" s="318"/>
      <c r="E134" s="315"/>
      <c r="F134" s="315"/>
      <c r="G134" s="315"/>
      <c r="H134" s="315"/>
      <c r="I134" s="4" t="s">
        <v>92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22413</v>
      </c>
      <c r="P134" s="17">
        <v>52204</v>
      </c>
      <c r="Q134" s="16">
        <v>20285</v>
      </c>
      <c r="R134" s="16">
        <v>19561</v>
      </c>
      <c r="S134" s="17">
        <v>24979</v>
      </c>
      <c r="T134" s="17">
        <v>36789</v>
      </c>
      <c r="U134" s="17">
        <v>30553</v>
      </c>
      <c r="V134" s="22">
        <f>SUM(J134:U134)</f>
        <v>206784</v>
      </c>
    </row>
    <row r="135" spans="1:22" ht="15.75" x14ac:dyDescent="0.25">
      <c r="A135" s="21"/>
      <c r="B135" s="315"/>
      <c r="C135" s="315"/>
      <c r="D135" s="318"/>
      <c r="E135" s="315"/>
      <c r="F135" s="315"/>
      <c r="G135" s="315"/>
      <c r="H135" s="315"/>
      <c r="I135" s="4" t="s">
        <v>91</v>
      </c>
      <c r="J135" s="17">
        <v>0</v>
      </c>
      <c r="K135" s="17">
        <v>0</v>
      </c>
      <c r="L135" s="17">
        <v>0</v>
      </c>
      <c r="M135" s="17">
        <v>0</v>
      </c>
      <c r="N135" s="17">
        <v>5678</v>
      </c>
      <c r="O135" s="17">
        <v>5816</v>
      </c>
      <c r="P135" s="17">
        <v>0</v>
      </c>
      <c r="Q135" s="16">
        <v>2499</v>
      </c>
      <c r="R135" s="16">
        <v>4759</v>
      </c>
      <c r="S135" s="17">
        <v>0</v>
      </c>
      <c r="T135" s="17">
        <v>0</v>
      </c>
      <c r="U135" s="17">
        <v>10543</v>
      </c>
      <c r="V135" s="22">
        <f>SUM(J135:U135)</f>
        <v>29295</v>
      </c>
    </row>
    <row r="136" spans="1:22" ht="16.5" thickBot="1" x14ac:dyDescent="0.3">
      <c r="A136" s="21"/>
      <c r="B136" s="315"/>
      <c r="C136" s="315"/>
      <c r="D136" s="318"/>
      <c r="E136" s="315"/>
      <c r="F136" s="315"/>
      <c r="G136" s="315"/>
      <c r="H136" s="315"/>
      <c r="I136" s="18" t="s">
        <v>103</v>
      </c>
      <c r="J136" s="28">
        <v>0</v>
      </c>
      <c r="K136" s="28">
        <v>0</v>
      </c>
      <c r="L136" s="28">
        <v>0</v>
      </c>
      <c r="M136" s="28">
        <v>0</v>
      </c>
      <c r="N136" s="28">
        <v>4934</v>
      </c>
      <c r="O136" s="28">
        <v>5107</v>
      </c>
      <c r="P136" s="28">
        <v>0</v>
      </c>
      <c r="Q136" s="55">
        <v>0</v>
      </c>
      <c r="R136" s="55">
        <v>0</v>
      </c>
      <c r="S136" s="28">
        <v>0</v>
      </c>
      <c r="T136" s="28">
        <v>0</v>
      </c>
      <c r="U136" s="28">
        <v>0</v>
      </c>
      <c r="V136" s="29">
        <f>SUM(J136:U136)</f>
        <v>10041</v>
      </c>
    </row>
    <row r="137" spans="1:22" ht="16.5" thickBot="1" x14ac:dyDescent="0.3">
      <c r="A137" s="39"/>
      <c r="B137" s="40"/>
      <c r="C137" s="40"/>
      <c r="D137" s="40"/>
      <c r="E137" s="40"/>
      <c r="F137" s="40"/>
      <c r="G137" s="40"/>
      <c r="H137" s="40"/>
      <c r="I137" s="40"/>
      <c r="J137" s="66"/>
      <c r="K137" s="30"/>
      <c r="L137" s="30"/>
      <c r="M137" s="30"/>
      <c r="N137" s="30"/>
      <c r="O137" s="30"/>
      <c r="P137" s="30"/>
      <c r="Q137" s="68"/>
      <c r="R137" s="59"/>
      <c r="S137" s="30"/>
      <c r="T137" s="30"/>
      <c r="U137" s="30"/>
      <c r="V137" s="31">
        <f>SUM(V133:V136)</f>
        <v>341775</v>
      </c>
    </row>
    <row r="138" spans="1:22" ht="15.75" x14ac:dyDescent="0.25">
      <c r="A138" s="311">
        <v>668</v>
      </c>
      <c r="B138" s="314" t="s">
        <v>49</v>
      </c>
      <c r="C138" s="314" t="s">
        <v>80</v>
      </c>
      <c r="D138" s="317">
        <v>98.8</v>
      </c>
      <c r="E138" s="314" t="s">
        <v>6</v>
      </c>
      <c r="F138" s="314" t="s">
        <v>42</v>
      </c>
      <c r="G138" s="314" t="s">
        <v>3</v>
      </c>
      <c r="H138" s="314" t="s">
        <v>42</v>
      </c>
      <c r="I138" s="4" t="s">
        <v>94</v>
      </c>
      <c r="J138" s="17">
        <v>0</v>
      </c>
      <c r="K138" s="17">
        <v>0</v>
      </c>
      <c r="L138" s="17">
        <v>0</v>
      </c>
      <c r="M138" s="17">
        <v>0</v>
      </c>
      <c r="N138" s="17">
        <v>16497</v>
      </c>
      <c r="O138" s="17">
        <v>19975</v>
      </c>
      <c r="P138" s="17">
        <v>12483</v>
      </c>
      <c r="Q138" s="16">
        <v>23961</v>
      </c>
      <c r="R138" s="16">
        <v>25955</v>
      </c>
      <c r="S138" s="17">
        <v>21975</v>
      </c>
      <c r="T138" s="17">
        <v>30685</v>
      </c>
      <c r="U138" s="17">
        <v>8149</v>
      </c>
      <c r="V138" s="22">
        <f>SUM(J138:U138)</f>
        <v>159680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4" t="s">
        <v>92</v>
      </c>
      <c r="J139" s="17">
        <v>9491</v>
      </c>
      <c r="K139" s="17">
        <v>24184</v>
      </c>
      <c r="L139" s="17">
        <v>0</v>
      </c>
      <c r="M139" s="17">
        <v>27289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>SUM(J139:U139)</f>
        <v>60964</v>
      </c>
    </row>
    <row r="140" spans="1:22" ht="16.5" thickBot="1" x14ac:dyDescent="0.3">
      <c r="A140" s="312"/>
      <c r="B140" s="315"/>
      <c r="C140" s="315"/>
      <c r="D140" s="318"/>
      <c r="E140" s="315"/>
      <c r="F140" s="315"/>
      <c r="G140" s="315"/>
      <c r="H140" s="315"/>
      <c r="I140" s="4" t="s">
        <v>91</v>
      </c>
      <c r="J140" s="17">
        <v>16437</v>
      </c>
      <c r="K140" s="17">
        <v>0</v>
      </c>
      <c r="L140" s="17">
        <v>0</v>
      </c>
      <c r="M140" s="17">
        <v>3030</v>
      </c>
      <c r="N140" s="17">
        <v>9485</v>
      </c>
      <c r="O140" s="17">
        <v>9498</v>
      </c>
      <c r="P140" s="17">
        <v>0</v>
      </c>
      <c r="Q140" s="16">
        <v>9579</v>
      </c>
      <c r="R140" s="16">
        <v>0</v>
      </c>
      <c r="S140" s="17">
        <v>30897</v>
      </c>
      <c r="T140" s="17">
        <v>0</v>
      </c>
      <c r="U140" s="17">
        <v>0</v>
      </c>
      <c r="V140" s="22">
        <f>SUM(J140:U140)</f>
        <v>78926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SUM(V138:V140)</f>
        <v>299570</v>
      </c>
    </row>
    <row r="142" spans="1:22" ht="15.75" x14ac:dyDescent="0.25">
      <c r="A142" s="311">
        <v>669</v>
      </c>
      <c r="B142" s="314" t="s">
        <v>49</v>
      </c>
      <c r="C142" s="314" t="s">
        <v>85</v>
      </c>
      <c r="D142" s="317">
        <v>98.8</v>
      </c>
      <c r="E142" s="326" t="s">
        <v>6</v>
      </c>
      <c r="F142" s="314" t="s">
        <v>42</v>
      </c>
      <c r="G142" s="326" t="s">
        <v>3</v>
      </c>
      <c r="H142" s="314" t="s">
        <v>42</v>
      </c>
      <c r="I142" s="41" t="s">
        <v>98</v>
      </c>
      <c r="J142" s="15">
        <v>35923</v>
      </c>
      <c r="K142" s="15">
        <v>35215</v>
      </c>
      <c r="L142" s="15">
        <v>38849</v>
      </c>
      <c r="M142" s="15">
        <v>41090</v>
      </c>
      <c r="N142" s="15">
        <v>70085</v>
      </c>
      <c r="O142" s="15">
        <v>56633</v>
      </c>
      <c r="P142" s="15">
        <v>47705</v>
      </c>
      <c r="Q142" s="14">
        <v>32847</v>
      </c>
      <c r="R142" s="14">
        <v>74590</v>
      </c>
      <c r="S142" s="15">
        <v>25203</v>
      </c>
      <c r="T142" s="15">
        <v>70974</v>
      </c>
      <c r="U142" s="15">
        <v>38799</v>
      </c>
      <c r="V142" s="23">
        <f>SUM(J142:U142)</f>
        <v>567913</v>
      </c>
    </row>
    <row r="143" spans="1:22" ht="15.75" x14ac:dyDescent="0.25">
      <c r="A143" s="312"/>
      <c r="B143" s="315"/>
      <c r="C143" s="315"/>
      <c r="D143" s="318"/>
      <c r="E143" s="327"/>
      <c r="F143" s="315"/>
      <c r="G143" s="327"/>
      <c r="H143" s="315"/>
      <c r="I143" s="4" t="s">
        <v>75</v>
      </c>
      <c r="J143" s="17">
        <v>0</v>
      </c>
      <c r="K143" s="17">
        <v>0</v>
      </c>
      <c r="L143" s="17">
        <v>0</v>
      </c>
      <c r="M143" s="17">
        <v>0</v>
      </c>
      <c r="N143" s="17">
        <v>45799</v>
      </c>
      <c r="O143" s="17">
        <v>0</v>
      </c>
      <c r="P143" s="17">
        <v>0</v>
      </c>
      <c r="Q143" s="16">
        <v>25600</v>
      </c>
      <c r="R143" s="16">
        <v>0</v>
      </c>
      <c r="S143" s="17">
        <v>0</v>
      </c>
      <c r="T143" s="17">
        <v>0</v>
      </c>
      <c r="U143" s="17">
        <v>0</v>
      </c>
      <c r="V143" s="22">
        <f>SUM(J143:U143)</f>
        <v>71399</v>
      </c>
    </row>
    <row r="144" spans="1:22" ht="15.75" x14ac:dyDescent="0.25">
      <c r="A144" s="312"/>
      <c r="B144" s="315"/>
      <c r="C144" s="315"/>
      <c r="D144" s="318"/>
      <c r="E144" s="327"/>
      <c r="F144" s="315"/>
      <c r="G144" s="327"/>
      <c r="H144" s="315"/>
      <c r="I144" s="4" t="s">
        <v>97</v>
      </c>
      <c r="J144" s="17">
        <v>72245</v>
      </c>
      <c r="K144" s="17">
        <v>91710</v>
      </c>
      <c r="L144" s="17">
        <v>172473</v>
      </c>
      <c r="M144" s="17">
        <v>80989</v>
      </c>
      <c r="N144" s="17">
        <v>46248</v>
      </c>
      <c r="O144" s="17">
        <v>63104</v>
      </c>
      <c r="P144" s="17">
        <v>85866</v>
      </c>
      <c r="Q144" s="16">
        <v>0</v>
      </c>
      <c r="R144" s="16">
        <v>38585</v>
      </c>
      <c r="S144" s="17">
        <v>122746</v>
      </c>
      <c r="T144" s="17">
        <v>97306</v>
      </c>
      <c r="U144" s="17">
        <v>133128</v>
      </c>
      <c r="V144" s="22">
        <f>SUM(J144:U144)</f>
        <v>1004400</v>
      </c>
    </row>
    <row r="145" spans="1:22" ht="16.5" thickBot="1" x14ac:dyDescent="0.3">
      <c r="A145" s="312"/>
      <c r="B145" s="315"/>
      <c r="C145" s="315"/>
      <c r="D145" s="318"/>
      <c r="E145" s="327"/>
      <c r="F145" s="315"/>
      <c r="G145" s="327"/>
      <c r="H145" s="315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24699</v>
      </c>
      <c r="O145" s="17">
        <v>0</v>
      </c>
      <c r="P145" s="17">
        <v>0</v>
      </c>
      <c r="Q145" s="16">
        <v>19336</v>
      </c>
      <c r="R145" s="16">
        <v>20213</v>
      </c>
      <c r="S145" s="17">
        <v>0</v>
      </c>
      <c r="T145" s="17">
        <v>24155</v>
      </c>
      <c r="U145" s="17">
        <v>27824</v>
      </c>
      <c r="V145" s="22">
        <f>SUM(J145:U145)</f>
        <v>116227</v>
      </c>
    </row>
    <row r="146" spans="1:22" ht="16.5" thickBot="1" x14ac:dyDescent="0.3">
      <c r="A146" s="49"/>
      <c r="B146" s="40"/>
      <c r="C146" s="40"/>
      <c r="D146" s="40"/>
      <c r="E146" s="40"/>
      <c r="F146" s="40"/>
      <c r="G146" s="40"/>
      <c r="H146" s="40"/>
      <c r="I146" s="40"/>
      <c r="J146" s="66"/>
      <c r="K146" s="30"/>
      <c r="L146" s="30"/>
      <c r="M146" s="30"/>
      <c r="N146" s="30"/>
      <c r="O146" s="30"/>
      <c r="P146" s="30"/>
      <c r="Q146" s="68"/>
      <c r="R146" s="59"/>
      <c r="S146" s="30"/>
      <c r="T146" s="30"/>
      <c r="U146" s="30"/>
      <c r="V146" s="31">
        <f>SUM(V142:V145)</f>
        <v>1759939</v>
      </c>
    </row>
    <row r="147" spans="1:22" ht="15.75" customHeight="1" x14ac:dyDescent="0.25">
      <c r="A147" s="331" t="s">
        <v>73</v>
      </c>
      <c r="B147" s="314" t="s">
        <v>55</v>
      </c>
      <c r="C147" s="314" t="s">
        <v>86</v>
      </c>
      <c r="D147" s="317">
        <v>58.7</v>
      </c>
      <c r="E147" s="340" t="s">
        <v>104</v>
      </c>
      <c r="F147" s="314" t="s">
        <v>42</v>
      </c>
      <c r="G147" s="340" t="s">
        <v>105</v>
      </c>
      <c r="H147" s="314" t="s">
        <v>42</v>
      </c>
      <c r="I147" s="41" t="s">
        <v>94</v>
      </c>
      <c r="J147" s="15">
        <v>105291</v>
      </c>
      <c r="K147" s="15">
        <v>127043</v>
      </c>
      <c r="L147" s="15">
        <v>46075</v>
      </c>
      <c r="M147" s="15">
        <v>141929</v>
      </c>
      <c r="N147" s="15">
        <v>29401</v>
      </c>
      <c r="O147" s="15">
        <v>69390</v>
      </c>
      <c r="P147" s="15">
        <v>64056</v>
      </c>
      <c r="Q147" s="14">
        <v>70394</v>
      </c>
      <c r="R147" s="14">
        <v>69387</v>
      </c>
      <c r="S147" s="15">
        <v>72263</v>
      </c>
      <c r="T147" s="15">
        <v>72952</v>
      </c>
      <c r="U147" s="15">
        <v>99198</v>
      </c>
      <c r="V147" s="23">
        <f>SUM(J147:U147)</f>
        <v>967379</v>
      </c>
    </row>
    <row r="148" spans="1:22" ht="15.75" customHeight="1" x14ac:dyDescent="0.25">
      <c r="A148" s="332"/>
      <c r="B148" s="315"/>
      <c r="C148" s="315"/>
      <c r="D148" s="318"/>
      <c r="E148" s="341"/>
      <c r="F148" s="315"/>
      <c r="G148" s="341"/>
      <c r="H148" s="315"/>
      <c r="I148" s="41" t="s">
        <v>92</v>
      </c>
      <c r="J148" s="15">
        <v>128634</v>
      </c>
      <c r="K148" s="15">
        <v>160979</v>
      </c>
      <c r="L148" s="15">
        <v>66969</v>
      </c>
      <c r="M148" s="15">
        <v>210863</v>
      </c>
      <c r="N148" s="15">
        <v>99171</v>
      </c>
      <c r="O148" s="15">
        <v>141670</v>
      </c>
      <c r="P148" s="15">
        <v>73801</v>
      </c>
      <c r="Q148" s="14">
        <v>135136</v>
      </c>
      <c r="R148" s="14">
        <v>132748</v>
      </c>
      <c r="S148" s="15">
        <v>69620</v>
      </c>
      <c r="T148" s="15">
        <v>151845</v>
      </c>
      <c r="U148" s="15">
        <v>178851</v>
      </c>
      <c r="V148" s="23">
        <f>SUM(J148:U148)</f>
        <v>1550287</v>
      </c>
    </row>
    <row r="149" spans="1:22" ht="15.75" x14ac:dyDescent="0.25">
      <c r="A149" s="332"/>
      <c r="B149" s="315"/>
      <c r="C149" s="315"/>
      <c r="D149" s="318"/>
      <c r="E149" s="341"/>
      <c r="F149" s="315"/>
      <c r="G149" s="341"/>
      <c r="H149" s="315"/>
      <c r="I149" s="4" t="s">
        <v>91</v>
      </c>
      <c r="J149" s="17">
        <v>362989</v>
      </c>
      <c r="K149" s="17">
        <v>293136</v>
      </c>
      <c r="L149" s="17">
        <v>271829</v>
      </c>
      <c r="M149" s="17">
        <v>303599</v>
      </c>
      <c r="N149" s="17">
        <v>239840</v>
      </c>
      <c r="O149" s="17">
        <v>268927</v>
      </c>
      <c r="P149" s="17">
        <v>409362</v>
      </c>
      <c r="Q149" s="16">
        <v>191348</v>
      </c>
      <c r="R149" s="16">
        <v>185800</v>
      </c>
      <c r="S149" s="17">
        <v>248334</v>
      </c>
      <c r="T149" s="17">
        <v>271646</v>
      </c>
      <c r="U149" s="17">
        <v>332963</v>
      </c>
      <c r="V149" s="22">
        <f>SUM(J149:U149)</f>
        <v>3379773</v>
      </c>
    </row>
    <row r="150" spans="1:22" ht="16.5" thickBot="1" x14ac:dyDescent="0.3">
      <c r="A150" s="332"/>
      <c r="B150" s="315"/>
      <c r="C150" s="315"/>
      <c r="D150" s="318"/>
      <c r="E150" s="341"/>
      <c r="F150" s="315"/>
      <c r="G150" s="341"/>
      <c r="H150" s="315"/>
      <c r="I150" s="18" t="s">
        <v>93</v>
      </c>
      <c r="J150" s="28">
        <v>523742</v>
      </c>
      <c r="K150" s="28">
        <v>636629</v>
      </c>
      <c r="L150" s="28">
        <v>614374</v>
      </c>
      <c r="M150" s="28">
        <v>500419</v>
      </c>
      <c r="N150" s="28">
        <v>721752</v>
      </c>
      <c r="O150" s="28">
        <v>697010</v>
      </c>
      <c r="P150" s="28">
        <v>615091</v>
      </c>
      <c r="Q150" s="55">
        <v>645037</v>
      </c>
      <c r="R150" s="55">
        <v>660460</v>
      </c>
      <c r="S150" s="28">
        <v>613311</v>
      </c>
      <c r="T150" s="28">
        <v>666833</v>
      </c>
      <c r="U150" s="28">
        <v>531924</v>
      </c>
      <c r="V150" s="29">
        <f>SUM(J150:U150)</f>
        <v>7426582</v>
      </c>
    </row>
    <row r="151" spans="1:22" ht="16.5" thickBot="1" x14ac:dyDescent="0.3">
      <c r="A151" s="87"/>
      <c r="B151" s="88"/>
      <c r="C151" s="88"/>
      <c r="D151" s="88"/>
      <c r="E151" s="88"/>
      <c r="F151" s="88"/>
      <c r="G151" s="88"/>
      <c r="H151" s="88"/>
      <c r="I151" s="40"/>
      <c r="J151" s="59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SUM(V147:V150)</f>
        <v>13324021</v>
      </c>
    </row>
    <row r="152" spans="1:22" ht="16.5" customHeight="1" x14ac:dyDescent="0.25">
      <c r="A152" s="331" t="s">
        <v>73</v>
      </c>
      <c r="B152" s="314" t="s">
        <v>55</v>
      </c>
      <c r="C152" s="314" t="s">
        <v>86</v>
      </c>
      <c r="D152" s="317">
        <v>36.200000000000003</v>
      </c>
      <c r="E152" s="326" t="s">
        <v>10</v>
      </c>
      <c r="F152" s="314" t="s">
        <v>42</v>
      </c>
      <c r="G152" s="340" t="s">
        <v>104</v>
      </c>
      <c r="H152" s="314" t="s">
        <v>42</v>
      </c>
      <c r="I152" s="41" t="s">
        <v>94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15">
        <v>0</v>
      </c>
      <c r="V152" s="23">
        <f>SUM(J152:U152)</f>
        <v>0</v>
      </c>
    </row>
    <row r="153" spans="1:22" ht="16.5" customHeight="1" x14ac:dyDescent="0.25">
      <c r="A153" s="332"/>
      <c r="B153" s="315"/>
      <c r="C153" s="315"/>
      <c r="D153" s="318"/>
      <c r="E153" s="327"/>
      <c r="F153" s="315"/>
      <c r="G153" s="341"/>
      <c r="H153" s="315"/>
      <c r="I153" s="4" t="s">
        <v>92</v>
      </c>
      <c r="J153" s="17">
        <v>166276</v>
      </c>
      <c r="K153" s="17">
        <v>182103</v>
      </c>
      <c r="L153" s="17">
        <v>80181</v>
      </c>
      <c r="M153" s="17">
        <v>210863</v>
      </c>
      <c r="N153" s="17">
        <v>99171</v>
      </c>
      <c r="O153" s="17">
        <v>141670</v>
      </c>
      <c r="P153" s="17">
        <v>73801</v>
      </c>
      <c r="Q153" s="16">
        <v>144572</v>
      </c>
      <c r="R153" s="16">
        <v>132748</v>
      </c>
      <c r="S153" s="17">
        <v>107067</v>
      </c>
      <c r="T153" s="17">
        <v>169575</v>
      </c>
      <c r="U153" s="17">
        <v>216426</v>
      </c>
      <c r="V153" s="22">
        <f>SUM(J153:U153)</f>
        <v>1724453</v>
      </c>
    </row>
    <row r="154" spans="1:22" ht="15.75" x14ac:dyDescent="0.25">
      <c r="A154" s="332"/>
      <c r="B154" s="315"/>
      <c r="C154" s="315"/>
      <c r="D154" s="318"/>
      <c r="E154" s="327"/>
      <c r="F154" s="315"/>
      <c r="G154" s="341"/>
      <c r="H154" s="315"/>
      <c r="I154" s="4" t="s">
        <v>91</v>
      </c>
      <c r="J154" s="17">
        <v>240353</v>
      </c>
      <c r="K154" s="17">
        <v>244318</v>
      </c>
      <c r="L154" s="17">
        <v>239834</v>
      </c>
      <c r="M154" s="17">
        <v>275504</v>
      </c>
      <c r="N154" s="17">
        <v>156714</v>
      </c>
      <c r="O154" s="17">
        <v>233314</v>
      </c>
      <c r="P154" s="17">
        <v>267232</v>
      </c>
      <c r="Q154" s="16">
        <v>150545</v>
      </c>
      <c r="R154" s="16">
        <v>210324</v>
      </c>
      <c r="S154" s="17">
        <v>212404</v>
      </c>
      <c r="T154" s="17">
        <v>211317</v>
      </c>
      <c r="U154" s="17">
        <v>281828</v>
      </c>
      <c r="V154" s="22">
        <f>SUM(J154:U154)</f>
        <v>2723687</v>
      </c>
    </row>
    <row r="155" spans="1:22" ht="15.75" customHeight="1" thickBot="1" x14ac:dyDescent="0.3">
      <c r="A155" s="332"/>
      <c r="B155" s="315"/>
      <c r="C155" s="315"/>
      <c r="D155" s="318"/>
      <c r="E155" s="327"/>
      <c r="F155" s="315"/>
      <c r="G155" s="341"/>
      <c r="H155" s="315"/>
      <c r="I155" s="3" t="s">
        <v>93</v>
      </c>
      <c r="J155" s="17">
        <v>125123</v>
      </c>
      <c r="K155" s="17">
        <v>157533</v>
      </c>
      <c r="L155" s="17">
        <v>145022</v>
      </c>
      <c r="M155" s="17">
        <v>109637</v>
      </c>
      <c r="N155" s="17">
        <v>205830</v>
      </c>
      <c r="O155" s="17">
        <v>188603</v>
      </c>
      <c r="P155" s="17">
        <v>123503</v>
      </c>
      <c r="Q155" s="16">
        <v>190450</v>
      </c>
      <c r="R155" s="16">
        <v>167540</v>
      </c>
      <c r="S155" s="17">
        <v>151217</v>
      </c>
      <c r="T155" s="17">
        <v>165129</v>
      </c>
      <c r="U155" s="17">
        <v>107766</v>
      </c>
      <c r="V155" s="22">
        <f>SUM(J155:U155)</f>
        <v>1837353</v>
      </c>
    </row>
    <row r="156" spans="1:22" ht="15.75" customHeight="1" thickBot="1" x14ac:dyDescent="0.3">
      <c r="A156" s="39"/>
      <c r="B156" s="40"/>
      <c r="C156" s="50"/>
      <c r="D156" s="5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SUM(V152:V155)</f>
        <v>6285493</v>
      </c>
    </row>
    <row r="157" spans="1:22" ht="16.5" customHeight="1" x14ac:dyDescent="0.25">
      <c r="A157" s="331" t="s">
        <v>73</v>
      </c>
      <c r="B157" s="314" t="s">
        <v>55</v>
      </c>
      <c r="C157" s="314" t="s">
        <v>86</v>
      </c>
      <c r="D157" s="317">
        <v>24.7</v>
      </c>
      <c r="E157" s="340" t="s">
        <v>105</v>
      </c>
      <c r="F157" s="314" t="s">
        <v>42</v>
      </c>
      <c r="G157" s="326" t="s">
        <v>2</v>
      </c>
      <c r="H157" s="314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3">
        <f>SUM(J157:U157)</f>
        <v>0</v>
      </c>
    </row>
    <row r="158" spans="1:22" ht="16.5" customHeight="1" x14ac:dyDescent="0.25">
      <c r="A158" s="332"/>
      <c r="B158" s="315"/>
      <c r="C158" s="315"/>
      <c r="D158" s="318"/>
      <c r="E158" s="341"/>
      <c r="F158" s="315"/>
      <c r="G158" s="327"/>
      <c r="H158" s="315"/>
      <c r="I158" s="4" t="s">
        <v>92</v>
      </c>
      <c r="J158" s="15">
        <v>0</v>
      </c>
      <c r="K158" s="15">
        <v>0</v>
      </c>
      <c r="L158" s="15">
        <v>22193</v>
      </c>
      <c r="M158" s="15">
        <v>15058</v>
      </c>
      <c r="N158" s="15">
        <v>10172</v>
      </c>
      <c r="O158" s="15">
        <v>37236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15">
        <v>0</v>
      </c>
      <c r="V158" s="23">
        <f>SUM(J158:U158)</f>
        <v>84659</v>
      </c>
    </row>
    <row r="159" spans="1:22" ht="15.75" x14ac:dyDescent="0.25">
      <c r="A159" s="332"/>
      <c r="B159" s="315"/>
      <c r="C159" s="315"/>
      <c r="D159" s="318"/>
      <c r="E159" s="341"/>
      <c r="F159" s="315"/>
      <c r="G159" s="327"/>
      <c r="H159" s="315"/>
      <c r="I159" s="4" t="s">
        <v>91</v>
      </c>
      <c r="J159" s="17">
        <v>0</v>
      </c>
      <c r="K159" s="17">
        <v>0</v>
      </c>
      <c r="L159" s="17">
        <v>6614</v>
      </c>
      <c r="M159" s="17">
        <v>24332</v>
      </c>
      <c r="N159" s="17">
        <v>12596</v>
      </c>
      <c r="O159" s="17">
        <v>5752</v>
      </c>
      <c r="P159" s="17">
        <v>0</v>
      </c>
      <c r="Q159" s="16">
        <v>5695</v>
      </c>
      <c r="R159" s="16">
        <v>0</v>
      </c>
      <c r="S159" s="17">
        <v>0</v>
      </c>
      <c r="T159" s="17">
        <v>0</v>
      </c>
      <c r="U159" s="17">
        <v>6925</v>
      </c>
      <c r="V159" s="22">
        <f>SUM(J159:U159)</f>
        <v>61914</v>
      </c>
    </row>
    <row r="160" spans="1:22" ht="16.5" thickBot="1" x14ac:dyDescent="0.3">
      <c r="A160" s="333"/>
      <c r="B160" s="316"/>
      <c r="C160" s="316"/>
      <c r="D160" s="319"/>
      <c r="E160" s="355"/>
      <c r="F160" s="316"/>
      <c r="G160" s="328"/>
      <c r="H160" s="316"/>
      <c r="I160" s="4" t="s">
        <v>93</v>
      </c>
      <c r="J160" s="17">
        <v>0</v>
      </c>
      <c r="K160" s="17">
        <v>3179</v>
      </c>
      <c r="L160" s="17">
        <v>0</v>
      </c>
      <c r="M160" s="17">
        <v>5523</v>
      </c>
      <c r="N160" s="17">
        <v>4840</v>
      </c>
      <c r="O160" s="17">
        <v>10345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23887</v>
      </c>
    </row>
    <row r="161" spans="1:22" ht="16.5" thickBot="1" x14ac:dyDescent="0.3">
      <c r="A161" s="49"/>
      <c r="B161" s="40"/>
      <c r="C161" s="40"/>
      <c r="D161" s="40"/>
      <c r="E161" s="40"/>
      <c r="F161" s="40"/>
      <c r="G161" s="40"/>
      <c r="H161" s="40"/>
      <c r="I161" s="40"/>
      <c r="J161" s="66"/>
      <c r="K161" s="30"/>
      <c r="L161" s="30"/>
      <c r="M161" s="30"/>
      <c r="N161" s="30"/>
      <c r="O161" s="30"/>
      <c r="P161" s="30"/>
      <c r="Q161" s="68"/>
      <c r="R161" s="59"/>
      <c r="S161" s="30"/>
      <c r="T161" s="30"/>
      <c r="U161" s="30"/>
      <c r="V161" s="31">
        <f>SUM(V157:V160)</f>
        <v>170460</v>
      </c>
    </row>
    <row r="162" spans="1:22" ht="15.75" x14ac:dyDescent="0.25">
      <c r="A162" s="311">
        <v>719</v>
      </c>
      <c r="B162" s="314" t="s">
        <v>55</v>
      </c>
      <c r="C162" s="314" t="s">
        <v>87</v>
      </c>
      <c r="D162" s="317">
        <v>120.3</v>
      </c>
      <c r="E162" s="326" t="s">
        <v>10</v>
      </c>
      <c r="F162" s="314" t="s">
        <v>42</v>
      </c>
      <c r="G162" s="326" t="s">
        <v>2</v>
      </c>
      <c r="H162" s="314" t="s">
        <v>42</v>
      </c>
      <c r="I162" s="41" t="s">
        <v>92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4">
        <v>0</v>
      </c>
      <c r="S162" s="15">
        <v>0</v>
      </c>
      <c r="T162" s="15">
        <v>0</v>
      </c>
      <c r="U162" s="15">
        <v>0</v>
      </c>
      <c r="V162" s="23">
        <f>SUM(J162:U162)</f>
        <v>0</v>
      </c>
    </row>
    <row r="163" spans="1:22" ht="15.75" x14ac:dyDescent="0.25">
      <c r="A163" s="312"/>
      <c r="B163" s="315"/>
      <c r="C163" s="315"/>
      <c r="D163" s="318"/>
      <c r="E163" s="327"/>
      <c r="F163" s="315"/>
      <c r="G163" s="327"/>
      <c r="H163" s="315"/>
      <c r="I163" s="41" t="s">
        <v>98</v>
      </c>
      <c r="J163" s="15">
        <v>10547</v>
      </c>
      <c r="K163" s="15">
        <v>36976</v>
      </c>
      <c r="L163" s="15">
        <v>32816</v>
      </c>
      <c r="M163" s="15">
        <v>76302</v>
      </c>
      <c r="N163" s="15">
        <v>3977</v>
      </c>
      <c r="O163" s="15">
        <v>4305</v>
      </c>
      <c r="P163" s="15">
        <v>63306</v>
      </c>
      <c r="Q163" s="15">
        <v>46061</v>
      </c>
      <c r="R163" s="14">
        <v>90840</v>
      </c>
      <c r="S163" s="15">
        <v>71763</v>
      </c>
      <c r="T163" s="15">
        <v>3639</v>
      </c>
      <c r="U163" s="15">
        <v>53339</v>
      </c>
      <c r="V163" s="23">
        <v>397141</v>
      </c>
    </row>
    <row r="164" spans="1:22" ht="15.75" x14ac:dyDescent="0.25">
      <c r="A164" s="312"/>
      <c r="B164" s="315"/>
      <c r="C164" s="315"/>
      <c r="D164" s="318"/>
      <c r="E164" s="327"/>
      <c r="F164" s="315"/>
      <c r="G164" s="327"/>
      <c r="H164" s="315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24695</v>
      </c>
      <c r="O164" s="17">
        <v>0</v>
      </c>
      <c r="P164" s="17">
        <v>0</v>
      </c>
      <c r="Q164" s="17">
        <v>29335</v>
      </c>
      <c r="R164" s="16">
        <v>29424</v>
      </c>
      <c r="S164" s="17">
        <v>0</v>
      </c>
      <c r="T164" s="17">
        <v>0</v>
      </c>
      <c r="U164" s="17">
        <v>0</v>
      </c>
      <c r="V164" s="22">
        <f>SUM(J164:U164)</f>
        <v>83454</v>
      </c>
    </row>
    <row r="165" spans="1:22" ht="15.75" x14ac:dyDescent="0.25">
      <c r="A165" s="312"/>
      <c r="B165" s="315"/>
      <c r="C165" s="315"/>
      <c r="D165" s="318"/>
      <c r="E165" s="327"/>
      <c r="F165" s="315"/>
      <c r="G165" s="327"/>
      <c r="H165" s="315"/>
      <c r="I165" s="4" t="s">
        <v>97</v>
      </c>
      <c r="J165" s="17">
        <v>185039</v>
      </c>
      <c r="K165" s="17">
        <v>135391</v>
      </c>
      <c r="L165" s="17">
        <v>175703</v>
      </c>
      <c r="M165" s="17">
        <v>171029</v>
      </c>
      <c r="N165" s="17">
        <v>254828</v>
      </c>
      <c r="O165" s="17">
        <v>226503</v>
      </c>
      <c r="P165" s="17">
        <v>208373</v>
      </c>
      <c r="Q165" s="16">
        <v>220581</v>
      </c>
      <c r="R165" s="16">
        <v>156373</v>
      </c>
      <c r="S165" s="17">
        <v>93889</v>
      </c>
      <c r="T165" s="17">
        <v>308951</v>
      </c>
      <c r="U165" s="17">
        <v>199071</v>
      </c>
      <c r="V165" s="22">
        <f>SUM(J165:U165)</f>
        <v>2335731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96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0</v>
      </c>
    </row>
    <row r="167" spans="1:22" ht="16.5" thickBot="1" x14ac:dyDescent="0.3">
      <c r="A167" s="313"/>
      <c r="B167" s="316"/>
      <c r="C167" s="316"/>
      <c r="D167" s="319"/>
      <c r="E167" s="328"/>
      <c r="F167" s="316"/>
      <c r="G167" s="328"/>
      <c r="H167" s="316"/>
      <c r="I167" s="43" t="s">
        <v>102</v>
      </c>
      <c r="J167" s="56">
        <v>0</v>
      </c>
      <c r="K167" s="32">
        <v>0</v>
      </c>
      <c r="L167" s="32">
        <v>0</v>
      </c>
      <c r="M167" s="32">
        <v>16757</v>
      </c>
      <c r="N167" s="32">
        <v>0</v>
      </c>
      <c r="O167" s="32">
        <v>0</v>
      </c>
      <c r="P167" s="32">
        <v>12439</v>
      </c>
      <c r="Q167" s="56">
        <v>0</v>
      </c>
      <c r="R167" s="56">
        <v>8535</v>
      </c>
      <c r="S167" s="32">
        <f>46726+20907</f>
        <v>67633</v>
      </c>
      <c r="T167" s="32">
        <v>0</v>
      </c>
      <c r="U167" s="32">
        <v>40069</v>
      </c>
      <c r="V167" s="33">
        <f>SUM(J167:U167)</f>
        <v>145433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SUM(V162:V167)</f>
        <v>2961759</v>
      </c>
    </row>
    <row r="169" spans="1:22" ht="16.149999999999999" customHeight="1" x14ac:dyDescent="0.25">
      <c r="A169" s="331" t="s">
        <v>74</v>
      </c>
      <c r="B169" s="314" t="s">
        <v>54</v>
      </c>
      <c r="C169" s="314" t="s">
        <v>87</v>
      </c>
      <c r="D169" s="317">
        <v>82.2</v>
      </c>
      <c r="E169" s="320" t="s">
        <v>68</v>
      </c>
      <c r="F169" s="314" t="s">
        <v>42</v>
      </c>
      <c r="G169" s="320" t="s">
        <v>104</v>
      </c>
      <c r="H169" s="314" t="s">
        <v>42</v>
      </c>
      <c r="I169" s="41" t="s">
        <v>94</v>
      </c>
      <c r="J169" s="17">
        <v>0</v>
      </c>
      <c r="K169" s="17">
        <v>0</v>
      </c>
      <c r="L169" s="17">
        <v>16621</v>
      </c>
      <c r="M169" s="17">
        <v>34274</v>
      </c>
      <c r="N169" s="17">
        <v>0</v>
      </c>
      <c r="O169" s="17">
        <v>14360</v>
      </c>
      <c r="P169" s="17">
        <v>0</v>
      </c>
      <c r="Q169" s="16">
        <v>0</v>
      </c>
      <c r="R169" s="16">
        <v>0</v>
      </c>
      <c r="S169" s="17">
        <v>8883</v>
      </c>
      <c r="T169" s="17">
        <v>0</v>
      </c>
      <c r="U169" s="17">
        <v>0</v>
      </c>
      <c r="V169" s="22">
        <f t="shared" ref="V169:V174" si="4">SUM(J169:U169)</f>
        <v>74138</v>
      </c>
    </row>
    <row r="170" spans="1:22" ht="16.149999999999999" customHeight="1" x14ac:dyDescent="0.25">
      <c r="A170" s="329"/>
      <c r="B170" s="329"/>
      <c r="C170" s="329"/>
      <c r="D170" s="329"/>
      <c r="E170" s="329"/>
      <c r="F170" s="329"/>
      <c r="G170" s="329"/>
      <c r="H170" s="329"/>
      <c r="I170" s="4" t="s">
        <v>92</v>
      </c>
      <c r="J170" s="17">
        <v>140668</v>
      </c>
      <c r="K170" s="17">
        <v>113347</v>
      </c>
      <c r="L170" s="17">
        <v>149519</v>
      </c>
      <c r="M170" s="17">
        <v>93690</v>
      </c>
      <c r="N170" s="17">
        <v>115906</v>
      </c>
      <c r="O170" s="17">
        <v>46805</v>
      </c>
      <c r="P170" s="17">
        <v>121134</v>
      </c>
      <c r="Q170" s="16">
        <v>103074</v>
      </c>
      <c r="R170" s="16">
        <v>283336</v>
      </c>
      <c r="S170" s="17">
        <v>248337</v>
      </c>
      <c r="T170" s="17">
        <v>287509</v>
      </c>
      <c r="U170" s="17">
        <v>69967</v>
      </c>
      <c r="V170" s="22">
        <f t="shared" si="4"/>
        <v>1773292</v>
      </c>
    </row>
    <row r="171" spans="1:22" ht="15.75" x14ac:dyDescent="0.25">
      <c r="A171" s="329"/>
      <c r="B171" s="329"/>
      <c r="C171" s="329"/>
      <c r="D171" s="329"/>
      <c r="E171" s="329"/>
      <c r="F171" s="329"/>
      <c r="G171" s="329"/>
      <c r="H171" s="329"/>
      <c r="I171" s="4" t="s">
        <v>98</v>
      </c>
      <c r="J171" s="17">
        <v>13389</v>
      </c>
      <c r="K171" s="17">
        <v>17588</v>
      </c>
      <c r="L171" s="17">
        <v>19667</v>
      </c>
      <c r="M171" s="17">
        <v>11818</v>
      </c>
      <c r="N171" s="17">
        <v>26726</v>
      </c>
      <c r="O171" s="17">
        <v>30800</v>
      </c>
      <c r="P171" s="17">
        <v>0</v>
      </c>
      <c r="Q171" s="16">
        <v>26840</v>
      </c>
      <c r="R171" s="16">
        <v>0</v>
      </c>
      <c r="S171" s="17">
        <v>0</v>
      </c>
      <c r="T171" s="17">
        <v>0</v>
      </c>
      <c r="U171" s="17">
        <v>11005</v>
      </c>
      <c r="V171" s="22">
        <f t="shared" si="4"/>
        <v>157833</v>
      </c>
    </row>
    <row r="172" spans="1:22" ht="15.75" x14ac:dyDescent="0.25">
      <c r="A172" s="329"/>
      <c r="B172" s="329"/>
      <c r="C172" s="329"/>
      <c r="D172" s="329"/>
      <c r="E172" s="329"/>
      <c r="F172" s="329"/>
      <c r="G172" s="329"/>
      <c r="H172" s="329"/>
      <c r="I172" s="4" t="s">
        <v>91</v>
      </c>
      <c r="J172" s="17">
        <v>33196</v>
      </c>
      <c r="K172" s="17">
        <v>20210</v>
      </c>
      <c r="L172" s="17">
        <v>46178</v>
      </c>
      <c r="M172" s="17">
        <v>24244</v>
      </c>
      <c r="N172" s="17">
        <v>43520</v>
      </c>
      <c r="O172" s="17">
        <v>108345</v>
      </c>
      <c r="P172" s="17">
        <v>62910</v>
      </c>
      <c r="Q172" s="16">
        <v>23784</v>
      </c>
      <c r="R172" s="16">
        <v>21697</v>
      </c>
      <c r="S172" s="17">
        <v>31399</v>
      </c>
      <c r="T172" s="17">
        <v>21376</v>
      </c>
      <c r="U172" s="17">
        <v>100697</v>
      </c>
      <c r="V172" s="22">
        <f t="shared" si="4"/>
        <v>537556</v>
      </c>
    </row>
    <row r="173" spans="1:22" ht="15.75" x14ac:dyDescent="0.25">
      <c r="A173" s="329"/>
      <c r="B173" s="329"/>
      <c r="C173" s="329"/>
      <c r="D173" s="329"/>
      <c r="E173" s="329"/>
      <c r="F173" s="329"/>
      <c r="G173" s="329"/>
      <c r="H173" s="329"/>
      <c r="I173" s="3" t="s">
        <v>93</v>
      </c>
      <c r="J173" s="17">
        <v>0</v>
      </c>
      <c r="K173" s="17">
        <v>0</v>
      </c>
      <c r="L173" s="17">
        <v>0</v>
      </c>
      <c r="M173" s="17">
        <v>21484</v>
      </c>
      <c r="N173" s="17">
        <v>21409</v>
      </c>
      <c r="O173" s="17">
        <v>0</v>
      </c>
      <c r="P173" s="17">
        <v>61780</v>
      </c>
      <c r="Q173" s="16">
        <v>11990</v>
      </c>
      <c r="R173" s="16">
        <v>0</v>
      </c>
      <c r="S173" s="17">
        <v>23062</v>
      </c>
      <c r="T173" s="17">
        <v>19946</v>
      </c>
      <c r="U173" s="17">
        <v>0</v>
      </c>
      <c r="V173" s="22">
        <f t="shared" si="4"/>
        <v>159671</v>
      </c>
    </row>
    <row r="174" spans="1:22" ht="16.5" thickBot="1" x14ac:dyDescent="0.3">
      <c r="A174" s="330"/>
      <c r="B174" s="330"/>
      <c r="C174" s="330"/>
      <c r="D174" s="330"/>
      <c r="E174" s="330"/>
      <c r="F174" s="330"/>
      <c r="G174" s="330"/>
      <c r="H174" s="330"/>
      <c r="I174" s="74" t="s">
        <v>90</v>
      </c>
      <c r="J174" s="56">
        <v>0</v>
      </c>
      <c r="K174" s="32">
        <v>18730</v>
      </c>
      <c r="L174" s="32">
        <v>21680</v>
      </c>
      <c r="M174" s="32">
        <v>0</v>
      </c>
      <c r="N174" s="32">
        <v>0</v>
      </c>
      <c r="O174" s="32">
        <v>21573</v>
      </c>
      <c r="P174" s="32">
        <v>21571</v>
      </c>
      <c r="Q174" s="56">
        <v>35596</v>
      </c>
      <c r="R174" s="56">
        <v>38478</v>
      </c>
      <c r="S174" s="32">
        <v>61751</v>
      </c>
      <c r="T174" s="32">
        <v>45600</v>
      </c>
      <c r="U174" s="32">
        <v>25884</v>
      </c>
      <c r="V174" s="33">
        <f t="shared" si="4"/>
        <v>290863</v>
      </c>
    </row>
    <row r="175" spans="1:22" ht="16.5" thickBot="1" x14ac:dyDescent="0.3">
      <c r="A175" s="39"/>
      <c r="B175" s="40"/>
      <c r="C175" s="40"/>
      <c r="D175" s="40"/>
      <c r="E175" s="40"/>
      <c r="F175" s="40"/>
      <c r="G175" s="40"/>
      <c r="H175" s="40"/>
      <c r="I175" s="7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2993353</v>
      </c>
    </row>
    <row r="176" spans="1:22" ht="15.75" x14ac:dyDescent="0.25">
      <c r="A176" s="331" t="s">
        <v>74</v>
      </c>
      <c r="B176" s="314" t="s">
        <v>54</v>
      </c>
      <c r="C176" s="314" t="s">
        <v>87</v>
      </c>
      <c r="D176" s="317">
        <v>152.69999999999999</v>
      </c>
      <c r="E176" s="320" t="s">
        <v>104</v>
      </c>
      <c r="F176" s="314" t="s">
        <v>42</v>
      </c>
      <c r="G176" s="314" t="s">
        <v>6</v>
      </c>
      <c r="H176" s="314" t="s">
        <v>42</v>
      </c>
      <c r="I176" s="41" t="s">
        <v>94</v>
      </c>
      <c r="J176" s="15">
        <v>0</v>
      </c>
      <c r="K176" s="15">
        <v>24035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20038</v>
      </c>
      <c r="T176" s="15">
        <v>0</v>
      </c>
      <c r="U176" s="15">
        <v>0</v>
      </c>
      <c r="V176" s="23">
        <f>SUM(J176:U176)</f>
        <v>44073</v>
      </c>
    </row>
    <row r="177" spans="1:22" ht="15.75" x14ac:dyDescent="0.25">
      <c r="A177" s="332"/>
      <c r="B177" s="315"/>
      <c r="C177" s="315"/>
      <c r="D177" s="318"/>
      <c r="E177" s="321"/>
      <c r="F177" s="315"/>
      <c r="G177" s="315"/>
      <c r="H177" s="315"/>
      <c r="I177" s="4" t="s">
        <v>92</v>
      </c>
      <c r="J177" s="17">
        <v>118286</v>
      </c>
      <c r="K177" s="17">
        <v>114653</v>
      </c>
      <c r="L177" s="17">
        <v>214305</v>
      </c>
      <c r="M177" s="17">
        <v>327534</v>
      </c>
      <c r="N177" s="17">
        <v>158052</v>
      </c>
      <c r="O177" s="17">
        <v>230899</v>
      </c>
      <c r="P177" s="17">
        <v>212694</v>
      </c>
      <c r="Q177" s="16">
        <v>175707</v>
      </c>
      <c r="R177" s="16">
        <v>396194</v>
      </c>
      <c r="S177" s="17">
        <v>425695</v>
      </c>
      <c r="T177" s="17">
        <v>377316</v>
      </c>
      <c r="U177" s="17">
        <v>207146</v>
      </c>
      <c r="V177" s="22">
        <f>SUM(J177:U177)</f>
        <v>2958481</v>
      </c>
    </row>
    <row r="178" spans="1:22" ht="15.75" x14ac:dyDescent="0.25">
      <c r="A178" s="332"/>
      <c r="B178" s="315"/>
      <c r="C178" s="315"/>
      <c r="D178" s="318"/>
      <c r="E178" s="321"/>
      <c r="F178" s="315"/>
      <c r="G178" s="315"/>
      <c r="H178" s="315"/>
      <c r="I178" s="4" t="s">
        <v>91</v>
      </c>
      <c r="J178" s="17">
        <v>70303</v>
      </c>
      <c r="K178" s="17">
        <v>99918</v>
      </c>
      <c r="L178" s="17">
        <v>106319</v>
      </c>
      <c r="M178" s="17">
        <v>130350</v>
      </c>
      <c r="N178" s="17">
        <v>36167</v>
      </c>
      <c r="O178" s="17">
        <v>19998</v>
      </c>
      <c r="P178" s="17">
        <v>481</v>
      </c>
      <c r="Q178" s="16">
        <v>1048</v>
      </c>
      <c r="R178" s="16">
        <v>2467</v>
      </c>
      <c r="S178" s="17">
        <v>33996</v>
      </c>
      <c r="T178" s="17">
        <v>67735</v>
      </c>
      <c r="U178" s="17">
        <v>0</v>
      </c>
      <c r="V178" s="22">
        <f>SUM(J178:U178)</f>
        <v>568782</v>
      </c>
    </row>
    <row r="179" spans="1:22" ht="15.75" x14ac:dyDescent="0.25">
      <c r="A179" s="332"/>
      <c r="B179" s="315"/>
      <c r="C179" s="315"/>
      <c r="D179" s="318"/>
      <c r="E179" s="321"/>
      <c r="F179" s="315"/>
      <c r="G179" s="315"/>
      <c r="H179" s="315"/>
      <c r="I179" s="18" t="s">
        <v>93</v>
      </c>
      <c r="J179" s="36">
        <v>8513</v>
      </c>
      <c r="K179" s="17">
        <v>441</v>
      </c>
      <c r="L179" s="17">
        <v>994</v>
      </c>
      <c r="M179" s="17">
        <v>0</v>
      </c>
      <c r="N179" s="17">
        <v>56</v>
      </c>
      <c r="O179" s="17">
        <v>0</v>
      </c>
      <c r="P179" s="17">
        <v>333</v>
      </c>
      <c r="Q179" s="16">
        <v>1281</v>
      </c>
      <c r="R179" s="16">
        <v>328</v>
      </c>
      <c r="S179" s="17">
        <v>7919</v>
      </c>
      <c r="T179" s="17">
        <v>13727</v>
      </c>
      <c r="U179" s="17">
        <v>0</v>
      </c>
      <c r="V179" s="22">
        <f>SUM(J179:U179)</f>
        <v>33592</v>
      </c>
    </row>
    <row r="180" spans="1:22" ht="16.5" thickBot="1" x14ac:dyDescent="0.3">
      <c r="A180" s="333"/>
      <c r="B180" s="316"/>
      <c r="C180" s="316"/>
      <c r="D180" s="319"/>
      <c r="E180" s="322"/>
      <c r="F180" s="316"/>
      <c r="G180" s="316"/>
      <c r="H180" s="316"/>
      <c r="I180" s="74" t="s">
        <v>90</v>
      </c>
      <c r="J180" s="56">
        <v>0</v>
      </c>
      <c r="K180" s="32">
        <v>0</v>
      </c>
      <c r="L180" s="32">
        <v>182</v>
      </c>
      <c r="M180" s="32">
        <v>0</v>
      </c>
      <c r="N180" s="32">
        <v>0</v>
      </c>
      <c r="O180" s="32">
        <v>0</v>
      </c>
      <c r="P180" s="32">
        <v>620</v>
      </c>
      <c r="Q180" s="56">
        <v>602</v>
      </c>
      <c r="R180" s="56">
        <v>1345</v>
      </c>
      <c r="S180" s="32">
        <v>1496</v>
      </c>
      <c r="T180" s="32">
        <v>1236</v>
      </c>
      <c r="U180" s="32">
        <v>0</v>
      </c>
      <c r="V180" s="33">
        <f>SUM(J180:U180)</f>
        <v>5481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3610409</v>
      </c>
    </row>
    <row r="182" spans="1:22" ht="15.75" x14ac:dyDescent="0.25">
      <c r="A182" s="312">
        <v>1366</v>
      </c>
      <c r="B182" s="315" t="s">
        <v>55</v>
      </c>
      <c r="C182" s="315" t="s">
        <v>85</v>
      </c>
      <c r="D182" s="315">
        <v>67</v>
      </c>
      <c r="E182" s="327" t="s">
        <v>10</v>
      </c>
      <c r="F182" s="315" t="s">
        <v>42</v>
      </c>
      <c r="G182" s="324" t="s">
        <v>60</v>
      </c>
      <c r="H182" s="315" t="s">
        <v>42</v>
      </c>
      <c r="I182" s="38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180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180</v>
      </c>
    </row>
    <row r="183" spans="1:22" ht="15.75" x14ac:dyDescent="0.25">
      <c r="A183" s="312"/>
      <c r="B183" s="315"/>
      <c r="C183" s="315"/>
      <c r="D183" s="315"/>
      <c r="E183" s="327"/>
      <c r="F183" s="315"/>
      <c r="G183" s="324"/>
      <c r="H183" s="315"/>
      <c r="I183" s="38" t="s">
        <v>92</v>
      </c>
      <c r="J183" s="15">
        <v>91303</v>
      </c>
      <c r="K183" s="15">
        <v>39518</v>
      </c>
      <c r="L183" s="15">
        <v>144158</v>
      </c>
      <c r="M183" s="15">
        <v>102139</v>
      </c>
      <c r="N183" s="15">
        <v>155801</v>
      </c>
      <c r="O183" s="15">
        <v>36628</v>
      </c>
      <c r="P183" s="15">
        <v>208998</v>
      </c>
      <c r="Q183" s="14">
        <v>87862</v>
      </c>
      <c r="R183" s="14">
        <v>158897</v>
      </c>
      <c r="S183" s="15">
        <v>82500</v>
      </c>
      <c r="T183" s="15">
        <v>28977</v>
      </c>
      <c r="U183" s="15">
        <v>48909</v>
      </c>
      <c r="V183" s="23">
        <f>SUM(J183:U183)</f>
        <v>1185690</v>
      </c>
    </row>
    <row r="184" spans="1:22" ht="15.75" x14ac:dyDescent="0.25">
      <c r="A184" s="312"/>
      <c r="B184" s="315"/>
      <c r="C184" s="315"/>
      <c r="D184" s="315"/>
      <c r="E184" s="327"/>
      <c r="F184" s="315"/>
      <c r="G184" s="324"/>
      <c r="H184" s="315"/>
      <c r="I184" s="3" t="s">
        <v>91</v>
      </c>
      <c r="J184" s="17">
        <v>0</v>
      </c>
      <c r="K184" s="17">
        <v>0</v>
      </c>
      <c r="L184" s="17">
        <v>0</v>
      </c>
      <c r="M184" s="17">
        <v>0</v>
      </c>
      <c r="N184" s="17">
        <v>27917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>SUM(J184:U184)</f>
        <v>27917</v>
      </c>
    </row>
    <row r="185" spans="1:22" ht="15.75" x14ac:dyDescent="0.25">
      <c r="A185" s="312"/>
      <c r="B185" s="315"/>
      <c r="C185" s="315"/>
      <c r="D185" s="315"/>
      <c r="E185" s="327"/>
      <c r="F185" s="315"/>
      <c r="G185" s="324"/>
      <c r="H185" s="315"/>
      <c r="I185" s="18" t="s">
        <v>93</v>
      </c>
      <c r="J185" s="28">
        <v>0</v>
      </c>
      <c r="K185" s="28">
        <v>3863</v>
      </c>
      <c r="L185" s="28">
        <v>0</v>
      </c>
      <c r="M185" s="28">
        <v>29501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33364</v>
      </c>
    </row>
    <row r="186" spans="1:22" ht="16.5" thickBot="1" x14ac:dyDescent="0.3">
      <c r="A186" s="312"/>
      <c r="B186" s="315"/>
      <c r="C186" s="315"/>
      <c r="D186" s="315"/>
      <c r="E186" s="327"/>
      <c r="F186" s="315"/>
      <c r="G186" s="324"/>
      <c r="H186" s="315"/>
      <c r="I186" s="37" t="s">
        <v>90</v>
      </c>
      <c r="J186" s="28">
        <v>273638</v>
      </c>
      <c r="K186" s="28">
        <v>267829</v>
      </c>
      <c r="L186" s="28">
        <v>247525</v>
      </c>
      <c r="M186" s="28">
        <v>283798</v>
      </c>
      <c r="N186" s="28">
        <v>300556</v>
      </c>
      <c r="O186" s="28">
        <v>269056</v>
      </c>
      <c r="P186" s="28">
        <v>291002</v>
      </c>
      <c r="Q186" s="55">
        <v>293188</v>
      </c>
      <c r="R186" s="55">
        <v>281106</v>
      </c>
      <c r="S186" s="28">
        <v>263577</v>
      </c>
      <c r="T186" s="28">
        <v>294180</v>
      </c>
      <c r="U186" s="28">
        <v>300047</v>
      </c>
      <c r="V186" s="29">
        <f>SUM(J186:U186)</f>
        <v>3365502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4612653</v>
      </c>
    </row>
    <row r="188" spans="1:22" ht="15.75" x14ac:dyDescent="0.25">
      <c r="A188" s="311">
        <v>1367</v>
      </c>
      <c r="B188" s="314" t="s">
        <v>55</v>
      </c>
      <c r="C188" s="314" t="s">
        <v>85</v>
      </c>
      <c r="D188" s="317">
        <v>28.6</v>
      </c>
      <c r="E188" s="323" t="s">
        <v>11</v>
      </c>
      <c r="F188" s="314" t="s">
        <v>42</v>
      </c>
      <c r="G188" s="326" t="s">
        <v>60</v>
      </c>
      <c r="H188" s="314" t="s">
        <v>42</v>
      </c>
      <c r="I188" s="44" t="s">
        <v>92</v>
      </c>
      <c r="J188" s="32">
        <v>78023</v>
      </c>
      <c r="K188" s="32">
        <v>93391</v>
      </c>
      <c r="L188" s="32">
        <v>70129</v>
      </c>
      <c r="M188" s="32">
        <v>99599</v>
      </c>
      <c r="N188" s="32">
        <v>70835</v>
      </c>
      <c r="O188" s="32">
        <v>113949</v>
      </c>
      <c r="P188" s="32">
        <v>138087</v>
      </c>
      <c r="Q188" s="56">
        <v>35025</v>
      </c>
      <c r="R188" s="56">
        <v>100726</v>
      </c>
      <c r="S188" s="32">
        <v>70336</v>
      </c>
      <c r="T188" s="32">
        <v>127139</v>
      </c>
      <c r="U188" s="32">
        <v>104805</v>
      </c>
      <c r="V188" s="33">
        <f>SUM(J188:U188)</f>
        <v>1102044</v>
      </c>
    </row>
    <row r="189" spans="1:22" ht="15.75" x14ac:dyDescent="0.25">
      <c r="A189" s="312"/>
      <c r="B189" s="315"/>
      <c r="C189" s="315"/>
      <c r="D189" s="318"/>
      <c r="E189" s="324"/>
      <c r="F189" s="315"/>
      <c r="G189" s="327"/>
      <c r="H189" s="315"/>
      <c r="I189" s="4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19057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>SUM(J189:U189)</f>
        <v>19057</v>
      </c>
    </row>
    <row r="190" spans="1:22" ht="16.5" thickBot="1" x14ac:dyDescent="0.3">
      <c r="A190" s="313"/>
      <c r="B190" s="316"/>
      <c r="C190" s="316"/>
      <c r="D190" s="319"/>
      <c r="E190" s="325"/>
      <c r="F190" s="316"/>
      <c r="G190" s="328"/>
      <c r="H190" s="316"/>
      <c r="I190" s="37" t="s">
        <v>93</v>
      </c>
      <c r="J190" s="28">
        <v>0</v>
      </c>
      <c r="K190" s="28">
        <v>3179</v>
      </c>
      <c r="L190" s="28">
        <v>0</v>
      </c>
      <c r="M190" s="28">
        <v>29501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8">
        <v>0</v>
      </c>
      <c r="V190" s="29">
        <f>SUM(J190:U190)</f>
        <v>32680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SUM(V188:V190)</f>
        <v>1153781</v>
      </c>
    </row>
    <row r="192" spans="1:22" ht="15.75" x14ac:dyDescent="0.25">
      <c r="A192" s="312">
        <v>1368</v>
      </c>
      <c r="B192" s="315" t="s">
        <v>55</v>
      </c>
      <c r="C192" s="315" t="s">
        <v>85</v>
      </c>
      <c r="D192" s="315">
        <v>29</v>
      </c>
      <c r="E192" s="324" t="s">
        <v>60</v>
      </c>
      <c r="F192" s="315" t="s">
        <v>42</v>
      </c>
      <c r="G192" s="341" t="s">
        <v>105</v>
      </c>
      <c r="H192" s="315" t="s">
        <v>42</v>
      </c>
      <c r="I192" s="38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180</v>
      </c>
      <c r="Q192" s="15">
        <v>0</v>
      </c>
      <c r="R192" s="14">
        <v>0</v>
      </c>
      <c r="S192" s="15">
        <v>0</v>
      </c>
      <c r="T192" s="15">
        <v>0</v>
      </c>
      <c r="U192" s="15">
        <v>0</v>
      </c>
      <c r="V192" s="23">
        <f>SUM(J192:U192)</f>
        <v>180</v>
      </c>
    </row>
    <row r="193" spans="1:22" ht="15.75" x14ac:dyDescent="0.25">
      <c r="A193" s="312"/>
      <c r="B193" s="315"/>
      <c r="C193" s="315"/>
      <c r="D193" s="315"/>
      <c r="E193" s="324"/>
      <c r="F193" s="315"/>
      <c r="G193" s="341"/>
      <c r="H193" s="315"/>
      <c r="I193" s="38" t="s">
        <v>92</v>
      </c>
      <c r="J193" s="15">
        <v>74130</v>
      </c>
      <c r="K193" s="15">
        <v>75282</v>
      </c>
      <c r="L193" s="15">
        <v>93573</v>
      </c>
      <c r="M193" s="15">
        <v>94705</v>
      </c>
      <c r="N193" s="15">
        <v>118680</v>
      </c>
      <c r="O193" s="15">
        <v>82212</v>
      </c>
      <c r="P193" s="15">
        <v>94048</v>
      </c>
      <c r="Q193" s="15">
        <v>73661</v>
      </c>
      <c r="R193" s="14">
        <v>104126</v>
      </c>
      <c r="S193" s="15">
        <v>78719</v>
      </c>
      <c r="T193" s="15">
        <v>90197</v>
      </c>
      <c r="U193" s="15">
        <v>97910</v>
      </c>
      <c r="V193" s="23">
        <f>SUM(J193:U193)</f>
        <v>1077243</v>
      </c>
    </row>
    <row r="194" spans="1:22" ht="15.75" x14ac:dyDescent="0.25">
      <c r="A194" s="312"/>
      <c r="B194" s="315"/>
      <c r="C194" s="315"/>
      <c r="D194" s="315"/>
      <c r="E194" s="324"/>
      <c r="F194" s="315"/>
      <c r="G194" s="327"/>
      <c r="H194" s="315"/>
      <c r="I194" s="3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27964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>SUM(J194:U194)</f>
        <v>27964</v>
      </c>
    </row>
    <row r="195" spans="1:22" ht="16.5" thickBot="1" x14ac:dyDescent="0.3">
      <c r="A195" s="313"/>
      <c r="B195" s="316"/>
      <c r="C195" s="316"/>
      <c r="D195" s="316"/>
      <c r="E195" s="24"/>
      <c r="F195" s="316"/>
      <c r="G195" s="328"/>
      <c r="H195" s="316"/>
      <c r="I195" s="18" t="s">
        <v>90</v>
      </c>
      <c r="J195" s="26">
        <v>146744</v>
      </c>
      <c r="K195" s="26">
        <v>142665</v>
      </c>
      <c r="L195" s="26">
        <v>141688</v>
      </c>
      <c r="M195" s="26">
        <v>145177</v>
      </c>
      <c r="N195" s="26">
        <v>161220</v>
      </c>
      <c r="O195" s="26">
        <v>154642</v>
      </c>
      <c r="P195" s="26">
        <v>168807</v>
      </c>
      <c r="Q195" s="26">
        <v>166804</v>
      </c>
      <c r="R195" s="25">
        <v>163441</v>
      </c>
      <c r="S195" s="26">
        <v>166040</v>
      </c>
      <c r="T195" s="26">
        <v>167698</v>
      </c>
      <c r="U195" s="26">
        <v>171997</v>
      </c>
      <c r="V195" s="27">
        <f>SUM(J195:U195)</f>
        <v>1896923</v>
      </c>
    </row>
    <row r="196" spans="1:22" ht="16.5" thickBot="1" x14ac:dyDescent="0.3">
      <c r="A196" s="49"/>
      <c r="B196" s="40"/>
      <c r="C196" s="40"/>
      <c r="D196" s="40"/>
      <c r="E196" s="40"/>
      <c r="F196" s="40"/>
      <c r="G196" s="40"/>
      <c r="H196" s="40"/>
      <c r="I196" s="40"/>
      <c r="J196" s="66"/>
      <c r="K196" s="30"/>
      <c r="L196" s="30"/>
      <c r="M196" s="30"/>
      <c r="N196" s="30"/>
      <c r="O196" s="30"/>
      <c r="P196" s="30"/>
      <c r="Q196" s="68"/>
      <c r="R196" s="59"/>
      <c r="S196" s="30"/>
      <c r="T196" s="30"/>
      <c r="U196" s="30"/>
      <c r="V196" s="31">
        <f>SUM(V192:V195)</f>
        <v>3002310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0"/>
      <c r="V197" s="31">
        <f>V11+V16+V21+V23+V28+V34+V37+V39+V44+V53+V58+V61+V65+V67+V69+V72+V77+V82+V87+V96+V101+V106+V110+V114+V120+V125+V132+V137+V141+V146+V151+V156+V161+V168+V175+V181+V187+V191+V196</f>
        <v>75664666</v>
      </c>
    </row>
    <row r="199" spans="1:22" x14ac:dyDescent="0.2">
      <c r="A199" s="7" t="s">
        <v>121</v>
      </c>
    </row>
    <row r="200" spans="1:22" x14ac:dyDescent="0.2">
      <c r="A200" s="7" t="s">
        <v>122</v>
      </c>
    </row>
    <row r="201" spans="1:22" x14ac:dyDescent="0.2">
      <c r="A201" s="77" t="s">
        <v>109</v>
      </c>
    </row>
    <row r="202" spans="1:22" x14ac:dyDescent="0.2">
      <c r="A202" s="77" t="s">
        <v>120</v>
      </c>
    </row>
    <row r="203" spans="1:22" x14ac:dyDescent="0.2">
      <c r="A203" s="77" t="s">
        <v>118</v>
      </c>
    </row>
    <row r="204" spans="1:22" x14ac:dyDescent="0.2">
      <c r="A204" s="77" t="s">
        <v>108</v>
      </c>
    </row>
    <row r="205" spans="1:22" x14ac:dyDescent="0.2">
      <c r="A205" s="77" t="s">
        <v>117</v>
      </c>
    </row>
    <row r="206" spans="1:22" x14ac:dyDescent="0.2">
      <c r="A206" s="77" t="s">
        <v>116</v>
      </c>
    </row>
    <row r="207" spans="1:22" x14ac:dyDescent="0.2">
      <c r="A207" s="77" t="s">
        <v>107</v>
      </c>
    </row>
    <row r="208" spans="1:22" x14ac:dyDescent="0.2">
      <c r="A208" s="77" t="s">
        <v>119</v>
      </c>
    </row>
    <row r="209" spans="1:1" x14ac:dyDescent="0.2">
      <c r="A209" s="77" t="s">
        <v>110</v>
      </c>
    </row>
  </sheetData>
  <mergeCells count="286">
    <mergeCell ref="G107:G109"/>
    <mergeCell ref="H107:H109"/>
    <mergeCell ref="A107:A109"/>
    <mergeCell ref="B107:B109"/>
    <mergeCell ref="C107:C109"/>
    <mergeCell ref="D107:D109"/>
    <mergeCell ref="E107:E109"/>
    <mergeCell ref="F107:F109"/>
    <mergeCell ref="A115:A119"/>
    <mergeCell ref="B115:B119"/>
    <mergeCell ref="C115:C119"/>
    <mergeCell ref="D115:D119"/>
    <mergeCell ref="F115:F119"/>
    <mergeCell ref="G83:G86"/>
    <mergeCell ref="H83:H86"/>
    <mergeCell ref="C29:C33"/>
    <mergeCell ref="D29:D33"/>
    <mergeCell ref="E29:E33"/>
    <mergeCell ref="F29:F33"/>
    <mergeCell ref="F45:F52"/>
    <mergeCell ref="C78:C81"/>
    <mergeCell ref="E62:E64"/>
    <mergeCell ref="F62:F64"/>
    <mergeCell ref="H54:H57"/>
    <mergeCell ref="H45:H52"/>
    <mergeCell ref="G54:G57"/>
    <mergeCell ref="E40:E43"/>
    <mergeCell ref="E45:E52"/>
    <mergeCell ref="E102:E105"/>
    <mergeCell ref="F102:F105"/>
    <mergeCell ref="F133:F136"/>
    <mergeCell ref="E111:E113"/>
    <mergeCell ref="E138:E140"/>
    <mergeCell ref="E133:E136"/>
    <mergeCell ref="E126:E131"/>
    <mergeCell ref="E162:E167"/>
    <mergeCell ref="F162:F167"/>
    <mergeCell ref="E157:E160"/>
    <mergeCell ref="F157:F160"/>
    <mergeCell ref="G162:G167"/>
    <mergeCell ref="H162:H167"/>
    <mergeCell ref="H157:H160"/>
    <mergeCell ref="G152:G155"/>
    <mergeCell ref="H152:H155"/>
    <mergeCell ref="F126:F131"/>
    <mergeCell ref="H147:H150"/>
    <mergeCell ref="H133:H136"/>
    <mergeCell ref="F142:F145"/>
    <mergeCell ref="F138:F140"/>
    <mergeCell ref="G133:G136"/>
    <mergeCell ref="H142:H145"/>
    <mergeCell ref="B138:B140"/>
    <mergeCell ref="C138:C140"/>
    <mergeCell ref="D138:D140"/>
    <mergeCell ref="A147:A150"/>
    <mergeCell ref="B147:B150"/>
    <mergeCell ref="C147:C150"/>
    <mergeCell ref="B142:B145"/>
    <mergeCell ref="A54:A57"/>
    <mergeCell ref="B40:B43"/>
    <mergeCell ref="C40:C43"/>
    <mergeCell ref="D40:D43"/>
    <mergeCell ref="C45:C52"/>
    <mergeCell ref="C62:C64"/>
    <mergeCell ref="D62:D64"/>
    <mergeCell ref="B54:B57"/>
    <mergeCell ref="B70:B71"/>
    <mergeCell ref="A70:A71"/>
    <mergeCell ref="B78:B81"/>
    <mergeCell ref="A59:A60"/>
    <mergeCell ref="B59:B60"/>
    <mergeCell ref="D45:D52"/>
    <mergeCell ref="D54:D57"/>
    <mergeCell ref="C54:C57"/>
    <mergeCell ref="C102:C105"/>
    <mergeCell ref="B152:B155"/>
    <mergeCell ref="C152:C155"/>
    <mergeCell ref="A138:A140"/>
    <mergeCell ref="G17:G20"/>
    <mergeCell ref="H17:H20"/>
    <mergeCell ref="A17:A20"/>
    <mergeCell ref="B17:B20"/>
    <mergeCell ref="C17:C20"/>
    <mergeCell ref="D17:D20"/>
    <mergeCell ref="A102:A105"/>
    <mergeCell ref="B102:B105"/>
    <mergeCell ref="B88:B95"/>
    <mergeCell ref="A97:A100"/>
    <mergeCell ref="B97:B100"/>
    <mergeCell ref="C97:C100"/>
    <mergeCell ref="C88:C95"/>
    <mergeCell ref="A83:A86"/>
    <mergeCell ref="B83:B86"/>
    <mergeCell ref="A88:A95"/>
    <mergeCell ref="G70:G71"/>
    <mergeCell ref="G45:G52"/>
    <mergeCell ref="C70:C71"/>
    <mergeCell ref="E70:E71"/>
    <mergeCell ref="E59:E60"/>
    <mergeCell ref="H192:H195"/>
    <mergeCell ref="E192:E194"/>
    <mergeCell ref="D192:D195"/>
    <mergeCell ref="C192:C195"/>
    <mergeCell ref="F192:F195"/>
    <mergeCell ref="G192:G195"/>
    <mergeCell ref="H111:H113"/>
    <mergeCell ref="G126:G131"/>
    <mergeCell ref="H121:H124"/>
    <mergeCell ref="G121:G124"/>
    <mergeCell ref="G115:G119"/>
    <mergeCell ref="H115:H119"/>
    <mergeCell ref="H176:H180"/>
    <mergeCell ref="G111:G113"/>
    <mergeCell ref="H126:H131"/>
    <mergeCell ref="C182:C186"/>
    <mergeCell ref="D176:D180"/>
    <mergeCell ref="C142:C145"/>
    <mergeCell ref="C157:C160"/>
    <mergeCell ref="D157:D160"/>
    <mergeCell ref="G142:G145"/>
    <mergeCell ref="E169:E174"/>
    <mergeCell ref="F169:F174"/>
    <mergeCell ref="G157:G160"/>
    <mergeCell ref="B192:B195"/>
    <mergeCell ref="A192:A195"/>
    <mergeCell ref="A182:A186"/>
    <mergeCell ref="B182:B186"/>
    <mergeCell ref="H97:H100"/>
    <mergeCell ref="H73:H76"/>
    <mergeCell ref="A176:A180"/>
    <mergeCell ref="B176:B180"/>
    <mergeCell ref="C176:C180"/>
    <mergeCell ref="E176:E180"/>
    <mergeCell ref="C121:C124"/>
    <mergeCell ref="E78:E81"/>
    <mergeCell ref="F78:F81"/>
    <mergeCell ref="F121:F124"/>
    <mergeCell ref="C111:C113"/>
    <mergeCell ref="D78:D81"/>
    <mergeCell ref="F111:F113"/>
    <mergeCell ref="E97:E100"/>
    <mergeCell ref="D111:D113"/>
    <mergeCell ref="E115:E119"/>
    <mergeCell ref="A121:A124"/>
    <mergeCell ref="B121:B124"/>
    <mergeCell ref="B111:B113"/>
    <mergeCell ref="A78:A81"/>
    <mergeCell ref="J5:U5"/>
    <mergeCell ref="F17:F20"/>
    <mergeCell ref="E88:E95"/>
    <mergeCell ref="F54:F57"/>
    <mergeCell ref="F70:F71"/>
    <mergeCell ref="F59:F60"/>
    <mergeCell ref="H70:H71"/>
    <mergeCell ref="H59:H60"/>
    <mergeCell ref="G78:G81"/>
    <mergeCell ref="H78:H81"/>
    <mergeCell ref="F88:F95"/>
    <mergeCell ref="G88:G95"/>
    <mergeCell ref="H88:H95"/>
    <mergeCell ref="H12:H15"/>
    <mergeCell ref="E54:E57"/>
    <mergeCell ref="E17:E20"/>
    <mergeCell ref="G12:G15"/>
    <mergeCell ref="H24:H27"/>
    <mergeCell ref="H35:H36"/>
    <mergeCell ref="G59:G60"/>
    <mergeCell ref="G29:G33"/>
    <mergeCell ref="H29:H33"/>
    <mergeCell ref="E83:E86"/>
    <mergeCell ref="F83:F86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E7:E10"/>
    <mergeCell ref="F7:F10"/>
    <mergeCell ref="G7:G10"/>
    <mergeCell ref="A5:A6"/>
    <mergeCell ref="A7:A10"/>
    <mergeCell ref="A45:A52"/>
    <mergeCell ref="B45:B52"/>
    <mergeCell ref="B7:B10"/>
    <mergeCell ref="A29:A33"/>
    <mergeCell ref="B29:B33"/>
    <mergeCell ref="A12:A15"/>
    <mergeCell ref="B12:B15"/>
    <mergeCell ref="A40:A43"/>
    <mergeCell ref="H102:H105"/>
    <mergeCell ref="G97:G100"/>
    <mergeCell ref="G182:G186"/>
    <mergeCell ref="H182:H186"/>
    <mergeCell ref="D182:D186"/>
    <mergeCell ref="E182:E186"/>
    <mergeCell ref="F182:F186"/>
    <mergeCell ref="D102:D105"/>
    <mergeCell ref="D121:D124"/>
    <mergeCell ref="E121:E124"/>
    <mergeCell ref="D126:D131"/>
    <mergeCell ref="E152:E155"/>
    <mergeCell ref="F152:F155"/>
    <mergeCell ref="D133:D136"/>
    <mergeCell ref="E147:E150"/>
    <mergeCell ref="F147:F150"/>
    <mergeCell ref="D147:D150"/>
    <mergeCell ref="D142:D145"/>
    <mergeCell ref="E142:E145"/>
    <mergeCell ref="D152:D155"/>
    <mergeCell ref="F176:F180"/>
    <mergeCell ref="G176:G180"/>
    <mergeCell ref="D162:D167"/>
    <mergeCell ref="G147:G150"/>
    <mergeCell ref="C12:C15"/>
    <mergeCell ref="F97:F100"/>
    <mergeCell ref="D97:D100"/>
    <mergeCell ref="D88:D95"/>
    <mergeCell ref="A24:A27"/>
    <mergeCell ref="B24:B27"/>
    <mergeCell ref="C24:C27"/>
    <mergeCell ref="D24:D27"/>
    <mergeCell ref="C35:C36"/>
    <mergeCell ref="D35:D36"/>
    <mergeCell ref="A62:A64"/>
    <mergeCell ref="B62:B64"/>
    <mergeCell ref="E12:E15"/>
    <mergeCell ref="F12:F15"/>
    <mergeCell ref="D12:D15"/>
    <mergeCell ref="D70:D71"/>
    <mergeCell ref="E24:E27"/>
    <mergeCell ref="C59:C60"/>
    <mergeCell ref="D59:D60"/>
    <mergeCell ref="C83:C86"/>
    <mergeCell ref="D83:D86"/>
    <mergeCell ref="D169:D174"/>
    <mergeCell ref="F24:F27"/>
    <mergeCell ref="G24:G27"/>
    <mergeCell ref="F73:F76"/>
    <mergeCell ref="G73:G76"/>
    <mergeCell ref="A35:A36"/>
    <mergeCell ref="B35:B36"/>
    <mergeCell ref="E35:E36"/>
    <mergeCell ref="F35:F36"/>
    <mergeCell ref="G35:G36"/>
    <mergeCell ref="G102:G105"/>
    <mergeCell ref="G138:G140"/>
    <mergeCell ref="A162:A167"/>
    <mergeCell ref="B162:B167"/>
    <mergeCell ref="C162:C167"/>
    <mergeCell ref="A157:A160"/>
    <mergeCell ref="A142:A145"/>
    <mergeCell ref="B157:B160"/>
    <mergeCell ref="A152:A155"/>
    <mergeCell ref="A126:A131"/>
    <mergeCell ref="B126:B131"/>
    <mergeCell ref="C126:C131"/>
    <mergeCell ref="B133:B136"/>
    <mergeCell ref="C133:C136"/>
    <mergeCell ref="A188:A190"/>
    <mergeCell ref="B188:B190"/>
    <mergeCell ref="C188:C190"/>
    <mergeCell ref="D188:D190"/>
    <mergeCell ref="F40:F43"/>
    <mergeCell ref="G40:G43"/>
    <mergeCell ref="H40:H43"/>
    <mergeCell ref="E188:E190"/>
    <mergeCell ref="F188:F190"/>
    <mergeCell ref="G188:G190"/>
    <mergeCell ref="H188:H190"/>
    <mergeCell ref="H138:H140"/>
    <mergeCell ref="G169:G174"/>
    <mergeCell ref="H169:H174"/>
    <mergeCell ref="A73:A76"/>
    <mergeCell ref="B73:B76"/>
    <mergeCell ref="C73:C76"/>
    <mergeCell ref="D73:D76"/>
    <mergeCell ref="E73:E76"/>
    <mergeCell ref="G62:G64"/>
    <mergeCell ref="H62:H64"/>
    <mergeCell ref="A169:A174"/>
    <mergeCell ref="B169:B174"/>
    <mergeCell ref="C169:C174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Header>&amp;R&amp;"Calibri"&amp;14&amp;K0078D7NP-1&amp;1#</oddHeader>
    <oddFooter>&amp;C&amp;P/&amp;N</oddFooter>
  </headerFooter>
  <rowBreaks count="3" manualBreakCount="3">
    <brk id="53" max="21" man="1"/>
    <brk id="101" max="21" man="1"/>
    <brk id="1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zoomScale="70" zoomScaleNormal="70" workbookViewId="0">
      <pane xSplit="9" topLeftCell="J1" activePane="topRight" state="frozen"/>
      <selection pane="topRight" activeCell="J7" sqref="J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2009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2009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35778</v>
      </c>
      <c r="K7" s="17">
        <v>37892</v>
      </c>
      <c r="L7" s="17">
        <v>45346</v>
      </c>
      <c r="M7" s="17">
        <v>36994</v>
      </c>
      <c r="N7" s="17">
        <v>40255</v>
      </c>
      <c r="O7" s="17">
        <v>48025</v>
      </c>
      <c r="P7" s="17">
        <v>46302</v>
      </c>
      <c r="Q7" s="34">
        <v>55665</v>
      </c>
      <c r="R7" s="58">
        <v>47622</v>
      </c>
      <c r="S7" s="34">
        <v>49244</v>
      </c>
      <c r="T7" s="34">
        <v>51062</v>
      </c>
      <c r="U7" s="34">
        <v>53369</v>
      </c>
      <c r="V7" s="35">
        <f>SUM(J7:U7)</f>
        <v>547554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11251</v>
      </c>
      <c r="K8" s="17">
        <v>13276</v>
      </c>
      <c r="L8" s="17">
        <v>11039</v>
      </c>
      <c r="M8" s="17">
        <v>9918</v>
      </c>
      <c r="N8" s="17">
        <v>15265</v>
      </c>
      <c r="O8" s="17">
        <v>12770</v>
      </c>
      <c r="P8" s="17">
        <v>17371</v>
      </c>
      <c r="Q8" s="17">
        <v>13979</v>
      </c>
      <c r="R8" s="16">
        <v>13792</v>
      </c>
      <c r="S8" s="17">
        <v>14714</v>
      </c>
      <c r="T8" s="17">
        <v>12275</v>
      </c>
      <c r="U8" s="17">
        <v>13790</v>
      </c>
      <c r="V8" s="22">
        <f>SUM(J8:U8)</f>
        <v>159440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13545</v>
      </c>
      <c r="K9" s="17">
        <v>9135</v>
      </c>
      <c r="L9" s="17">
        <v>9643</v>
      </c>
      <c r="M9" s="17">
        <v>7966</v>
      </c>
      <c r="N9" s="17">
        <v>9371</v>
      </c>
      <c r="O9" s="17">
        <v>9506</v>
      </c>
      <c r="P9" s="17">
        <v>10233</v>
      </c>
      <c r="Q9" s="17">
        <v>9966</v>
      </c>
      <c r="R9" s="16">
        <v>8339</v>
      </c>
      <c r="S9" s="17">
        <v>11444</v>
      </c>
      <c r="T9" s="17">
        <v>9239</v>
      </c>
      <c r="U9" s="17">
        <v>11412</v>
      </c>
      <c r="V9" s="22">
        <f>SUM(J9:U9)</f>
        <v>119799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282</v>
      </c>
      <c r="K10" s="17">
        <v>227</v>
      </c>
      <c r="L10" s="17">
        <v>234</v>
      </c>
      <c r="M10" s="17">
        <v>202</v>
      </c>
      <c r="N10" s="17">
        <v>244</v>
      </c>
      <c r="O10" s="17">
        <v>248</v>
      </c>
      <c r="P10" s="17">
        <v>170</v>
      </c>
      <c r="Q10" s="17">
        <v>222</v>
      </c>
      <c r="R10" s="16">
        <v>234</v>
      </c>
      <c r="S10" s="17">
        <v>284</v>
      </c>
      <c r="T10" s="17">
        <v>222</v>
      </c>
      <c r="U10" s="17">
        <v>293</v>
      </c>
      <c r="V10" s="22">
        <f>SUM(J10:U10)</f>
        <v>2862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829655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16725</v>
      </c>
      <c r="K13" s="15">
        <v>19466</v>
      </c>
      <c r="L13" s="15">
        <v>22529</v>
      </c>
      <c r="M13" s="15">
        <v>17575</v>
      </c>
      <c r="N13" s="15">
        <v>20270</v>
      </c>
      <c r="O13" s="15">
        <v>21698</v>
      </c>
      <c r="P13" s="15">
        <v>20768</v>
      </c>
      <c r="Q13" s="14">
        <v>25541</v>
      </c>
      <c r="R13" s="14">
        <v>20463</v>
      </c>
      <c r="S13" s="15">
        <v>26073</v>
      </c>
      <c r="T13" s="15">
        <v>24631</v>
      </c>
      <c r="U13" s="15">
        <v>25329</v>
      </c>
      <c r="V13" s="23">
        <f>SUM(J13:U13)</f>
        <v>261068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3036</v>
      </c>
      <c r="K14" s="17">
        <v>2846</v>
      </c>
      <c r="L14" s="17">
        <v>3133</v>
      </c>
      <c r="M14" s="17">
        <v>2779</v>
      </c>
      <c r="N14" s="17">
        <v>5374</v>
      </c>
      <c r="O14" s="17">
        <v>4633</v>
      </c>
      <c r="P14" s="17">
        <v>4407</v>
      </c>
      <c r="Q14" s="16">
        <v>7058</v>
      </c>
      <c r="R14" s="16">
        <v>3415</v>
      </c>
      <c r="S14" s="17">
        <v>5744</v>
      </c>
      <c r="T14" s="17">
        <v>5224</v>
      </c>
      <c r="U14" s="17">
        <v>6843</v>
      </c>
      <c r="V14" s="22">
        <f>SUM(J14:U14)</f>
        <v>54492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11939</v>
      </c>
      <c r="K15" s="17">
        <v>8818</v>
      </c>
      <c r="L15" s="17">
        <v>8585</v>
      </c>
      <c r="M15" s="17">
        <v>7883</v>
      </c>
      <c r="N15" s="17">
        <v>8094</v>
      </c>
      <c r="O15" s="17">
        <v>9168</v>
      </c>
      <c r="P15" s="17">
        <v>9398</v>
      </c>
      <c r="Q15" s="16">
        <v>10476</v>
      </c>
      <c r="R15" s="16">
        <v>8385</v>
      </c>
      <c r="S15" s="17">
        <v>10529</v>
      </c>
      <c r="T15" s="17">
        <v>11061</v>
      </c>
      <c r="U15" s="17">
        <v>11429</v>
      </c>
      <c r="V15" s="22">
        <f>SUM(J15:U15)</f>
        <v>115765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198</v>
      </c>
      <c r="K16" s="17">
        <v>271</v>
      </c>
      <c r="L16" s="17">
        <v>281</v>
      </c>
      <c r="M16" s="17">
        <v>261</v>
      </c>
      <c r="N16" s="17">
        <v>311</v>
      </c>
      <c r="O16" s="17">
        <v>326</v>
      </c>
      <c r="P16" s="17">
        <v>370</v>
      </c>
      <c r="Q16" s="17">
        <v>388</v>
      </c>
      <c r="R16" s="16">
        <v>301</v>
      </c>
      <c r="S16" s="17">
        <v>237</v>
      </c>
      <c r="T16" s="17">
        <v>291</v>
      </c>
      <c r="U16" s="17">
        <v>289</v>
      </c>
      <c r="V16" s="22">
        <f>SUM(J16:U16)</f>
        <v>3524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434849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52503</v>
      </c>
      <c r="K19" s="15">
        <v>57358</v>
      </c>
      <c r="L19" s="15">
        <v>67875</v>
      </c>
      <c r="M19" s="15">
        <v>54569</v>
      </c>
      <c r="N19" s="15">
        <v>60525</v>
      </c>
      <c r="O19" s="15">
        <v>69723</v>
      </c>
      <c r="P19" s="15">
        <v>67070</v>
      </c>
      <c r="Q19" s="14">
        <v>81206</v>
      </c>
      <c r="R19" s="14">
        <v>68085</v>
      </c>
      <c r="S19" s="15">
        <v>75317</v>
      </c>
      <c r="T19" s="15">
        <v>75693</v>
      </c>
      <c r="U19" s="15">
        <v>78698</v>
      </c>
      <c r="V19" s="23">
        <f>SUM(J19:U19)</f>
        <v>808622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14287</v>
      </c>
      <c r="K20" s="17">
        <v>16122</v>
      </c>
      <c r="L20" s="17">
        <v>14172</v>
      </c>
      <c r="M20" s="17">
        <v>12697</v>
      </c>
      <c r="N20" s="17">
        <v>20639</v>
      </c>
      <c r="O20" s="17">
        <v>17403</v>
      </c>
      <c r="P20" s="17">
        <v>21778</v>
      </c>
      <c r="Q20" s="16">
        <v>21037</v>
      </c>
      <c r="R20" s="16">
        <v>17207</v>
      </c>
      <c r="S20" s="17">
        <v>20458</v>
      </c>
      <c r="T20" s="17">
        <v>17499</v>
      </c>
      <c r="U20" s="17">
        <v>20633</v>
      </c>
      <c r="V20" s="22">
        <f>SUM(J20:U20)</f>
        <v>213932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25484</v>
      </c>
      <c r="K21" s="17">
        <v>17953</v>
      </c>
      <c r="L21" s="17">
        <v>18228</v>
      </c>
      <c r="M21" s="17">
        <v>15849</v>
      </c>
      <c r="N21" s="17">
        <v>17465</v>
      </c>
      <c r="O21" s="17">
        <v>18674</v>
      </c>
      <c r="P21" s="17">
        <v>19631</v>
      </c>
      <c r="Q21" s="16">
        <v>20442</v>
      </c>
      <c r="R21" s="16">
        <v>16724</v>
      </c>
      <c r="S21" s="17">
        <v>21973</v>
      </c>
      <c r="T21" s="17">
        <v>20300</v>
      </c>
      <c r="U21" s="17">
        <v>22841</v>
      </c>
      <c r="V21" s="22">
        <f>SUM(J21:U21)</f>
        <v>235564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480</v>
      </c>
      <c r="K22" s="17">
        <v>498</v>
      </c>
      <c r="L22" s="17">
        <v>515</v>
      </c>
      <c r="M22" s="17">
        <v>463</v>
      </c>
      <c r="N22" s="17">
        <v>555</v>
      </c>
      <c r="O22" s="17">
        <v>574</v>
      </c>
      <c r="P22" s="17">
        <v>540</v>
      </c>
      <c r="Q22" s="17">
        <v>610</v>
      </c>
      <c r="R22" s="16">
        <v>535</v>
      </c>
      <c r="S22" s="17">
        <v>521</v>
      </c>
      <c r="T22" s="17">
        <v>513</v>
      </c>
      <c r="U22" s="17">
        <v>582</v>
      </c>
      <c r="V22" s="22">
        <f>SUM(J22:U22)</f>
        <v>6386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1264504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112987</v>
      </c>
      <c r="K25" s="32">
        <v>131480</v>
      </c>
      <c r="L25" s="32">
        <v>118072</v>
      </c>
      <c r="M25" s="32">
        <v>42842</v>
      </c>
      <c r="N25" s="32">
        <v>68670</v>
      </c>
      <c r="O25" s="32">
        <v>143080</v>
      </c>
      <c r="P25" s="32">
        <v>89987</v>
      </c>
      <c r="Q25" s="25">
        <v>147915</v>
      </c>
      <c r="R25" s="56">
        <v>140998</v>
      </c>
      <c r="S25" s="32">
        <v>144959</v>
      </c>
      <c r="T25" s="32">
        <v>143872</v>
      </c>
      <c r="U25" s="32">
        <v>152595</v>
      </c>
      <c r="V25" s="33">
        <f>SUM(J25:U25)</f>
        <v>1437457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1437457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26" t="s">
        <v>30</v>
      </c>
      <c r="C29" s="314" t="s">
        <v>77</v>
      </c>
      <c r="D29" s="314">
        <v>36</v>
      </c>
      <c r="E29" s="326" t="s">
        <v>138</v>
      </c>
      <c r="F29" s="326" t="s">
        <v>31</v>
      </c>
      <c r="G29" s="326" t="s">
        <v>20</v>
      </c>
      <c r="H29" s="326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313"/>
      <c r="B30" s="328"/>
      <c r="C30" s="316"/>
      <c r="D30" s="316"/>
      <c r="E30" s="328"/>
      <c r="F30" s="328"/>
      <c r="G30" s="328"/>
      <c r="H30" s="328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311">
        <v>525</v>
      </c>
      <c r="B32" s="314" t="s">
        <v>33</v>
      </c>
      <c r="C32" s="314" t="s">
        <v>81</v>
      </c>
      <c r="D32" s="314">
        <v>15</v>
      </c>
      <c r="E32" s="326" t="s">
        <v>143</v>
      </c>
      <c r="F32" s="326" t="s">
        <v>34</v>
      </c>
      <c r="G32" s="326" t="s">
        <v>25</v>
      </c>
      <c r="H32" s="326" t="s">
        <v>34</v>
      </c>
      <c r="I32" s="73" t="s">
        <v>92</v>
      </c>
      <c r="J32" s="72">
        <v>142256</v>
      </c>
      <c r="K32" s="34">
        <v>139107</v>
      </c>
      <c r="L32" s="34">
        <v>170025</v>
      </c>
      <c r="M32" s="34">
        <v>166555</v>
      </c>
      <c r="N32" s="34">
        <v>157878</v>
      </c>
      <c r="O32" s="34">
        <v>167363</v>
      </c>
      <c r="P32" s="34">
        <v>188652</v>
      </c>
      <c r="Q32" s="58">
        <v>180887</v>
      </c>
      <c r="R32" s="58">
        <v>181810</v>
      </c>
      <c r="S32" s="34">
        <v>194644</v>
      </c>
      <c r="T32" s="34">
        <v>171903</v>
      </c>
      <c r="U32" s="34">
        <v>151615</v>
      </c>
      <c r="V32" s="35">
        <f>SUM(J32:U32)</f>
        <v>2012695</v>
      </c>
    </row>
    <row r="33" spans="1:22" ht="16.5" thickBot="1" x14ac:dyDescent="0.3">
      <c r="A33" s="313"/>
      <c r="B33" s="316"/>
      <c r="C33" s="316"/>
      <c r="D33" s="316"/>
      <c r="E33" s="328"/>
      <c r="F33" s="328"/>
      <c r="G33" s="328"/>
      <c r="H33" s="328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2012695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46335</v>
      </c>
      <c r="K35" s="32">
        <v>44894</v>
      </c>
      <c r="L35" s="32">
        <v>48321</v>
      </c>
      <c r="M35" s="32">
        <v>50057</v>
      </c>
      <c r="N35" s="32">
        <v>47836</v>
      </c>
      <c r="O35" s="32">
        <v>50094</v>
      </c>
      <c r="P35" s="32">
        <v>52541</v>
      </c>
      <c r="Q35" s="25">
        <v>47757</v>
      </c>
      <c r="R35" s="56">
        <v>52360</v>
      </c>
      <c r="S35" s="32">
        <v>53246</v>
      </c>
      <c r="T35" s="32">
        <v>49457</v>
      </c>
      <c r="U35" s="32">
        <v>62579</v>
      </c>
      <c r="V35" s="33">
        <f>SUM(J35:U35)</f>
        <v>605477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605477</v>
      </c>
    </row>
    <row r="37" spans="1:22" ht="15.75" x14ac:dyDescent="0.25">
      <c r="A37" s="311">
        <v>537</v>
      </c>
      <c r="B37" s="314" t="s">
        <v>35</v>
      </c>
      <c r="C37" s="314" t="s">
        <v>83</v>
      </c>
      <c r="D37" s="317">
        <v>363.9</v>
      </c>
      <c r="E37" s="314" t="s">
        <v>16</v>
      </c>
      <c r="F37" s="314" t="s">
        <v>36</v>
      </c>
      <c r="G37" s="320" t="s">
        <v>144</v>
      </c>
      <c r="H37" s="314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16026</v>
      </c>
      <c r="S37" s="15">
        <v>0</v>
      </c>
      <c r="T37" s="15">
        <v>0</v>
      </c>
      <c r="U37" s="15">
        <v>0</v>
      </c>
      <c r="V37" s="23">
        <f>SUM(J37:U37)</f>
        <v>16026</v>
      </c>
    </row>
    <row r="38" spans="1:22" ht="15.75" x14ac:dyDescent="0.25">
      <c r="A38" s="312"/>
      <c r="B38" s="315"/>
      <c r="C38" s="315"/>
      <c r="D38" s="318"/>
      <c r="E38" s="315"/>
      <c r="F38" s="315"/>
      <c r="G38" s="321"/>
      <c r="H38" s="315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15"/>
      <c r="H40" s="315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6"/>
      <c r="C41" s="316"/>
      <c r="D41" s="319"/>
      <c r="E41" s="316"/>
      <c r="F41" s="316"/>
      <c r="G41" s="316"/>
      <c r="H41" s="316"/>
      <c r="I41" s="18" t="s">
        <v>93</v>
      </c>
      <c r="J41" s="28">
        <v>44744</v>
      </c>
      <c r="K41" s="28">
        <v>65557</v>
      </c>
      <c r="L41" s="28">
        <v>53290</v>
      </c>
      <c r="M41" s="28">
        <v>69576</v>
      </c>
      <c r="N41" s="28">
        <v>62601</v>
      </c>
      <c r="O41" s="28">
        <v>44654</v>
      </c>
      <c r="P41" s="28">
        <v>42048</v>
      </c>
      <c r="Q41" s="25">
        <v>62920</v>
      </c>
      <c r="R41" s="55">
        <v>15967</v>
      </c>
      <c r="S41" s="28">
        <v>45190</v>
      </c>
      <c r="T41" s="28">
        <v>17151</v>
      </c>
      <c r="U41" s="28">
        <v>64400</v>
      </c>
      <c r="V41" s="29">
        <f>SUM(J41:U41)</f>
        <v>588098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604124</v>
      </c>
    </row>
    <row r="43" spans="1:22" ht="15.75" x14ac:dyDescent="0.25">
      <c r="A43" s="312">
        <v>541</v>
      </c>
      <c r="B43" s="315" t="s">
        <v>41</v>
      </c>
      <c r="C43" s="315" t="s">
        <v>81</v>
      </c>
      <c r="D43" s="315">
        <v>93</v>
      </c>
      <c r="E43" s="315" t="s">
        <v>7</v>
      </c>
      <c r="F43" s="315" t="s">
        <v>39</v>
      </c>
      <c r="G43" s="315" t="s">
        <v>145</v>
      </c>
      <c r="H43" s="315" t="s">
        <v>39</v>
      </c>
      <c r="I43" s="41" t="s">
        <v>94</v>
      </c>
      <c r="J43" s="15">
        <v>0</v>
      </c>
      <c r="K43" s="15">
        <v>0</v>
      </c>
      <c r="L43" s="15">
        <v>4042</v>
      </c>
      <c r="M43" s="15">
        <v>0</v>
      </c>
      <c r="N43" s="15">
        <v>0</v>
      </c>
      <c r="O43" s="15">
        <v>0</v>
      </c>
      <c r="P43" s="15">
        <v>0</v>
      </c>
      <c r="Q43" s="16">
        <v>2003</v>
      </c>
      <c r="R43" s="14">
        <v>2182</v>
      </c>
      <c r="S43" s="15">
        <v>3407</v>
      </c>
      <c r="T43" s="15">
        <v>0</v>
      </c>
      <c r="U43" s="15">
        <v>3213</v>
      </c>
      <c r="V43" s="23">
        <f t="shared" ref="V43:V51" si="0">SUM(J43:U43)</f>
        <v>14847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92</v>
      </c>
      <c r="J44" s="17">
        <v>25</v>
      </c>
      <c r="K44" s="17">
        <v>3969</v>
      </c>
      <c r="L44" s="17">
        <v>72697</v>
      </c>
      <c r="M44" s="17">
        <v>64037</v>
      </c>
      <c r="N44" s="17">
        <v>29846</v>
      </c>
      <c r="O44" s="17">
        <v>78795</v>
      </c>
      <c r="P44" s="17">
        <v>39595</v>
      </c>
      <c r="Q44" s="16">
        <v>15583</v>
      </c>
      <c r="R44" s="16">
        <v>21905</v>
      </c>
      <c r="S44" s="17">
        <v>83924</v>
      </c>
      <c r="T44" s="17">
        <v>96370</v>
      </c>
      <c r="U44" s="17">
        <v>26139</v>
      </c>
      <c r="V44" s="22">
        <f t="shared" si="0"/>
        <v>532885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103</v>
      </c>
      <c r="J46" s="17">
        <v>4818</v>
      </c>
      <c r="K46" s="17">
        <v>9149</v>
      </c>
      <c r="L46" s="17">
        <v>10519</v>
      </c>
      <c r="M46" s="17">
        <v>0</v>
      </c>
      <c r="N46" s="17">
        <v>6804</v>
      </c>
      <c r="O46" s="17">
        <v>5744</v>
      </c>
      <c r="P46" s="17">
        <v>3810</v>
      </c>
      <c r="Q46" s="16">
        <v>18752</v>
      </c>
      <c r="R46" s="16">
        <v>20002</v>
      </c>
      <c r="S46" s="17">
        <v>12247</v>
      </c>
      <c r="T46" s="17">
        <v>6123</v>
      </c>
      <c r="U46" s="17">
        <v>20668</v>
      </c>
      <c r="V46" s="22">
        <f t="shared" si="0"/>
        <v>118636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91</v>
      </c>
      <c r="J47" s="17">
        <v>0</v>
      </c>
      <c r="K47" s="17">
        <v>0</v>
      </c>
      <c r="L47" s="17">
        <v>8386</v>
      </c>
      <c r="M47" s="17">
        <v>0</v>
      </c>
      <c r="N47" s="17">
        <v>24490</v>
      </c>
      <c r="O47" s="17">
        <v>64176</v>
      </c>
      <c r="P47" s="17">
        <v>49967</v>
      </c>
      <c r="Q47" s="16">
        <v>21909</v>
      </c>
      <c r="R47" s="16">
        <v>32358</v>
      </c>
      <c r="S47" s="17">
        <v>38383</v>
      </c>
      <c r="T47" s="17">
        <v>4013</v>
      </c>
      <c r="U47" s="17">
        <v>28533</v>
      </c>
      <c r="V47" s="22">
        <f t="shared" si="0"/>
        <v>272215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70</v>
      </c>
      <c r="J49" s="17">
        <v>2967</v>
      </c>
      <c r="K49" s="17">
        <v>6306</v>
      </c>
      <c r="L49" s="17">
        <v>4398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6972</v>
      </c>
      <c r="S49" s="17">
        <v>10614</v>
      </c>
      <c r="T49" s="17">
        <v>7096</v>
      </c>
      <c r="U49" s="17">
        <v>8013</v>
      </c>
      <c r="V49" s="22">
        <f t="shared" si="0"/>
        <v>46366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93</v>
      </c>
      <c r="J50" s="17">
        <v>39537</v>
      </c>
      <c r="K50" s="17">
        <v>7310</v>
      </c>
      <c r="L50" s="17">
        <v>9105</v>
      </c>
      <c r="M50" s="17">
        <v>16149</v>
      </c>
      <c r="N50" s="17">
        <v>27423</v>
      </c>
      <c r="O50" s="17">
        <v>7588</v>
      </c>
      <c r="P50" s="17">
        <v>6225</v>
      </c>
      <c r="Q50" s="16">
        <v>41</v>
      </c>
      <c r="R50" s="16">
        <v>0</v>
      </c>
      <c r="S50" s="17">
        <v>3003</v>
      </c>
      <c r="T50" s="17">
        <v>100</v>
      </c>
      <c r="U50" s="17">
        <v>40</v>
      </c>
      <c r="V50" s="22">
        <f t="shared" si="0"/>
        <v>116521</v>
      </c>
    </row>
    <row r="51" spans="1:22" ht="16.5" thickBot="1" x14ac:dyDescent="0.3">
      <c r="A51" s="312"/>
      <c r="B51" s="315"/>
      <c r="C51" s="315"/>
      <c r="D51" s="315"/>
      <c r="E51" s="315"/>
      <c r="F51" s="315"/>
      <c r="G51" s="315"/>
      <c r="H51" s="315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1101470</v>
      </c>
    </row>
    <row r="53" spans="1:22" ht="15.75" x14ac:dyDescent="0.25">
      <c r="A53" s="312">
        <v>542</v>
      </c>
      <c r="B53" s="315" t="s">
        <v>38</v>
      </c>
      <c r="C53" s="315" t="s">
        <v>79</v>
      </c>
      <c r="D53" s="315">
        <v>200</v>
      </c>
      <c r="E53" s="327" t="s">
        <v>7</v>
      </c>
      <c r="F53" s="327" t="s">
        <v>39</v>
      </c>
      <c r="G53" s="327" t="s">
        <v>146</v>
      </c>
      <c r="H53" s="327" t="s">
        <v>40</v>
      </c>
      <c r="I53" s="41" t="s">
        <v>94</v>
      </c>
      <c r="J53" s="15">
        <v>37565</v>
      </c>
      <c r="K53" s="15">
        <v>34409</v>
      </c>
      <c r="L53" s="15">
        <v>28436</v>
      </c>
      <c r="M53" s="15">
        <v>30466</v>
      </c>
      <c r="N53" s="15">
        <v>36832</v>
      </c>
      <c r="O53" s="15">
        <v>28173</v>
      </c>
      <c r="P53" s="15">
        <v>31750</v>
      </c>
      <c r="Q53" s="16">
        <v>34671</v>
      </c>
      <c r="R53" s="14">
        <v>30736</v>
      </c>
      <c r="S53" s="15">
        <v>32234</v>
      </c>
      <c r="T53" s="15">
        <v>30980</v>
      </c>
      <c r="U53" s="15">
        <v>30851</v>
      </c>
      <c r="V53" s="23">
        <f>SUM(J53:U53)</f>
        <v>387103</v>
      </c>
    </row>
    <row r="54" spans="1:22" ht="15.75" x14ac:dyDescent="0.25">
      <c r="A54" s="312"/>
      <c r="B54" s="315"/>
      <c r="C54" s="315"/>
      <c r="D54" s="315"/>
      <c r="E54" s="327"/>
      <c r="F54" s="327"/>
      <c r="G54" s="327"/>
      <c r="H54" s="327"/>
      <c r="I54" s="4" t="s">
        <v>92</v>
      </c>
      <c r="J54" s="17">
        <v>83509</v>
      </c>
      <c r="K54" s="17">
        <v>76364</v>
      </c>
      <c r="L54" s="17">
        <v>95459</v>
      </c>
      <c r="M54" s="17">
        <v>87345</v>
      </c>
      <c r="N54" s="17">
        <v>82497</v>
      </c>
      <c r="O54" s="17">
        <v>78856</v>
      </c>
      <c r="P54" s="17">
        <v>81065</v>
      </c>
      <c r="Q54" s="16">
        <v>84345</v>
      </c>
      <c r="R54" s="16">
        <v>78694</v>
      </c>
      <c r="S54" s="17">
        <v>83149</v>
      </c>
      <c r="T54" s="17">
        <v>75211</v>
      </c>
      <c r="U54" s="17">
        <v>80395</v>
      </c>
      <c r="V54" s="22">
        <f>SUM(J54:U54)</f>
        <v>986889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3" t="s">
        <v>103</v>
      </c>
      <c r="J55" s="17">
        <v>5093</v>
      </c>
      <c r="K55" s="17">
        <v>2998</v>
      </c>
      <c r="L55" s="17">
        <v>6880</v>
      </c>
      <c r="M55" s="17">
        <v>6279</v>
      </c>
      <c r="N55" s="17">
        <v>6784</v>
      </c>
      <c r="O55" s="17">
        <v>3128</v>
      </c>
      <c r="P55" s="17">
        <v>8237</v>
      </c>
      <c r="Q55" s="16">
        <v>5177</v>
      </c>
      <c r="R55" s="16">
        <v>5155</v>
      </c>
      <c r="S55" s="17">
        <v>6570</v>
      </c>
      <c r="T55" s="17">
        <v>5575</v>
      </c>
      <c r="U55" s="17">
        <v>3444</v>
      </c>
      <c r="V55" s="22">
        <f>SUM(J55:U55)</f>
        <v>65320</v>
      </c>
    </row>
    <row r="56" spans="1:22" ht="16.5" thickBot="1" x14ac:dyDescent="0.3">
      <c r="A56" s="312"/>
      <c r="B56" s="315"/>
      <c r="C56" s="315"/>
      <c r="D56" s="315"/>
      <c r="E56" s="327"/>
      <c r="F56" s="327"/>
      <c r="G56" s="327"/>
      <c r="H56" s="327"/>
      <c r="I56" s="18" t="s">
        <v>91</v>
      </c>
      <c r="J56" s="28">
        <v>65616</v>
      </c>
      <c r="K56" s="28">
        <v>58038</v>
      </c>
      <c r="L56" s="28">
        <v>66814</v>
      </c>
      <c r="M56" s="28">
        <v>65000</v>
      </c>
      <c r="N56" s="28">
        <v>59913</v>
      </c>
      <c r="O56" s="28">
        <v>55194</v>
      </c>
      <c r="P56" s="28">
        <v>63847</v>
      </c>
      <c r="Q56" s="25">
        <v>58948</v>
      </c>
      <c r="R56" s="55">
        <v>63005</v>
      </c>
      <c r="S56" s="28">
        <v>58244</v>
      </c>
      <c r="T56" s="28">
        <v>68827</v>
      </c>
      <c r="U56" s="28">
        <v>80617</v>
      </c>
      <c r="V56" s="29">
        <f>SUM(J56:U56)</f>
        <v>764063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2203375</v>
      </c>
    </row>
    <row r="58" spans="1:22" ht="15.75" x14ac:dyDescent="0.25">
      <c r="A58" s="311">
        <v>554</v>
      </c>
      <c r="B58" s="314" t="s">
        <v>43</v>
      </c>
      <c r="C58" s="314" t="s">
        <v>79</v>
      </c>
      <c r="D58" s="314">
        <v>58</v>
      </c>
      <c r="E58" s="326" t="s">
        <v>147</v>
      </c>
      <c r="F58" s="314" t="s">
        <v>37</v>
      </c>
      <c r="G58" s="340" t="s">
        <v>148</v>
      </c>
      <c r="H58" s="314" t="s">
        <v>37</v>
      </c>
      <c r="I58" s="4" t="s">
        <v>94</v>
      </c>
      <c r="J58" s="17">
        <v>1001</v>
      </c>
      <c r="K58" s="17">
        <v>1075</v>
      </c>
      <c r="L58" s="17">
        <v>996</v>
      </c>
      <c r="M58" s="17">
        <v>715</v>
      </c>
      <c r="N58" s="17">
        <v>1262</v>
      </c>
      <c r="O58" s="17">
        <v>919</v>
      </c>
      <c r="P58" s="17">
        <v>998</v>
      </c>
      <c r="Q58" s="16">
        <v>0</v>
      </c>
      <c r="R58" s="16">
        <v>891</v>
      </c>
      <c r="S58" s="17">
        <v>994</v>
      </c>
      <c r="T58" s="17">
        <v>0</v>
      </c>
      <c r="U58" s="17">
        <v>1003</v>
      </c>
      <c r="V58" s="22">
        <f>SUM(J58:U58)</f>
        <v>9854</v>
      </c>
    </row>
    <row r="59" spans="1:22" ht="15.75" x14ac:dyDescent="0.25">
      <c r="A59" s="312"/>
      <c r="B59" s="315"/>
      <c r="C59" s="315"/>
      <c r="D59" s="315"/>
      <c r="E59" s="327"/>
      <c r="F59" s="315"/>
      <c r="G59" s="341"/>
      <c r="H59" s="315"/>
      <c r="I59" s="18" t="s">
        <v>92</v>
      </c>
      <c r="J59" s="28">
        <v>8260</v>
      </c>
      <c r="K59" s="28">
        <v>13588</v>
      </c>
      <c r="L59" s="28">
        <v>14230</v>
      </c>
      <c r="M59" s="28">
        <v>13265</v>
      </c>
      <c r="N59" s="28">
        <v>0</v>
      </c>
      <c r="O59" s="28">
        <v>32116</v>
      </c>
      <c r="P59" s="28">
        <v>16822</v>
      </c>
      <c r="Q59" s="55">
        <v>277</v>
      </c>
      <c r="R59" s="55">
        <v>17391</v>
      </c>
      <c r="S59" s="28">
        <v>21962</v>
      </c>
      <c r="T59" s="28">
        <v>14747</v>
      </c>
      <c r="U59" s="28">
        <v>5165</v>
      </c>
      <c r="V59" s="29">
        <f>SUM(J59:U59)</f>
        <v>157823</v>
      </c>
    </row>
    <row r="60" spans="1:22" ht="16.5" thickBot="1" x14ac:dyDescent="0.3">
      <c r="A60" s="313"/>
      <c r="B60" s="316"/>
      <c r="C60" s="316"/>
      <c r="D60" s="316"/>
      <c r="E60" s="328"/>
      <c r="F60" s="316"/>
      <c r="G60" s="328"/>
      <c r="H60" s="316"/>
      <c r="I60" s="18" t="s">
        <v>91</v>
      </c>
      <c r="J60" s="28">
        <v>11071</v>
      </c>
      <c r="K60" s="28">
        <v>4281</v>
      </c>
      <c r="L60" s="28">
        <v>10749</v>
      </c>
      <c r="M60" s="28">
        <v>5646</v>
      </c>
      <c r="N60" s="28">
        <v>9611</v>
      </c>
      <c r="O60" s="28">
        <v>6854</v>
      </c>
      <c r="P60" s="28">
        <v>3160</v>
      </c>
      <c r="Q60" s="25">
        <v>10150</v>
      </c>
      <c r="R60" s="55">
        <v>4456</v>
      </c>
      <c r="S60" s="28">
        <v>10840</v>
      </c>
      <c r="T60" s="28">
        <v>2103</v>
      </c>
      <c r="U60" s="28">
        <v>2476</v>
      </c>
      <c r="V60" s="29">
        <f>SUM(J60:U60)</f>
        <v>81397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249074</v>
      </c>
    </row>
    <row r="62" spans="1:22" ht="15.75" x14ac:dyDescent="0.25">
      <c r="A62" s="311">
        <v>560</v>
      </c>
      <c r="B62" s="326" t="s">
        <v>15</v>
      </c>
      <c r="C62" s="314" t="s">
        <v>77</v>
      </c>
      <c r="D62" s="317">
        <v>17.899999999999999</v>
      </c>
      <c r="E62" s="326" t="s">
        <v>149</v>
      </c>
      <c r="F62" s="314" t="s">
        <v>37</v>
      </c>
      <c r="G62" s="326" t="s">
        <v>9</v>
      </c>
      <c r="H62" s="314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0</v>
      </c>
    </row>
    <row r="63" spans="1:22" ht="15.75" x14ac:dyDescent="0.25">
      <c r="A63" s="312"/>
      <c r="B63" s="327"/>
      <c r="C63" s="315"/>
      <c r="D63" s="318"/>
      <c r="E63" s="327"/>
      <c r="F63" s="315"/>
      <c r="G63" s="327"/>
      <c r="H63" s="315"/>
      <c r="I63" s="3" t="s">
        <v>103</v>
      </c>
      <c r="J63" s="16">
        <v>14690</v>
      </c>
      <c r="K63" s="17">
        <v>10655</v>
      </c>
      <c r="L63" s="17">
        <v>27472</v>
      </c>
      <c r="M63" s="17">
        <v>13105</v>
      </c>
      <c r="N63" s="17">
        <v>27006</v>
      </c>
      <c r="O63" s="17">
        <v>20621</v>
      </c>
      <c r="P63" s="17">
        <v>9383</v>
      </c>
      <c r="Q63" s="16">
        <v>11815</v>
      </c>
      <c r="R63" s="16">
        <v>16171</v>
      </c>
      <c r="S63" s="17">
        <v>11393</v>
      </c>
      <c r="T63" s="17">
        <v>17815</v>
      </c>
      <c r="U63" s="17">
        <v>14971</v>
      </c>
      <c r="V63" s="22">
        <f>SUM(J63:U63)</f>
        <v>195097</v>
      </c>
    </row>
    <row r="64" spans="1:22" ht="15.75" x14ac:dyDescent="0.25">
      <c r="A64" s="312"/>
      <c r="B64" s="327"/>
      <c r="C64" s="315"/>
      <c r="D64" s="318"/>
      <c r="E64" s="327"/>
      <c r="F64" s="315"/>
      <c r="G64" s="327"/>
      <c r="H64" s="315"/>
      <c r="I64" s="3" t="s">
        <v>172</v>
      </c>
      <c r="J64" s="16">
        <v>4033</v>
      </c>
      <c r="K64" s="17">
        <v>0</v>
      </c>
      <c r="L64" s="17">
        <v>0</v>
      </c>
      <c r="M64" s="17">
        <v>4150</v>
      </c>
      <c r="N64" s="17">
        <v>6747</v>
      </c>
      <c r="O64" s="17">
        <v>4022</v>
      </c>
      <c r="P64" s="17">
        <v>8005</v>
      </c>
      <c r="Q64" s="16">
        <v>8528</v>
      </c>
      <c r="R64" s="16">
        <v>4062</v>
      </c>
      <c r="S64" s="17">
        <v>4010</v>
      </c>
      <c r="T64" s="17">
        <v>4040</v>
      </c>
      <c r="U64" s="17">
        <v>5212</v>
      </c>
      <c r="V64" s="22">
        <f>SUM(J64:U64)</f>
        <v>52809</v>
      </c>
    </row>
    <row r="65" spans="1:22" ht="16.5" thickBot="1" x14ac:dyDescent="0.3">
      <c r="A65" s="313"/>
      <c r="B65" s="328"/>
      <c r="C65" s="316"/>
      <c r="D65" s="319"/>
      <c r="E65" s="328"/>
      <c r="F65" s="316"/>
      <c r="G65" s="328"/>
      <c r="H65" s="316"/>
      <c r="I65" s="44" t="s">
        <v>164</v>
      </c>
      <c r="J65" s="56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56">
        <v>0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0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247906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312">
        <v>598</v>
      </c>
      <c r="B71" s="327" t="s">
        <v>46</v>
      </c>
      <c r="C71" s="315" t="s">
        <v>84</v>
      </c>
      <c r="D71" s="315">
        <v>16</v>
      </c>
      <c r="E71" s="327" t="s">
        <v>18</v>
      </c>
      <c r="F71" s="327" t="s">
        <v>45</v>
      </c>
      <c r="G71" s="327" t="s">
        <v>150</v>
      </c>
      <c r="H71" s="327" t="s">
        <v>45</v>
      </c>
      <c r="I71" s="38" t="s">
        <v>92</v>
      </c>
      <c r="J71" s="15">
        <v>12867</v>
      </c>
      <c r="K71" s="15">
        <v>8031</v>
      </c>
      <c r="L71" s="15">
        <v>13401</v>
      </c>
      <c r="M71" s="15">
        <v>10938</v>
      </c>
      <c r="N71" s="15">
        <v>11074</v>
      </c>
      <c r="O71" s="15">
        <v>10171</v>
      </c>
      <c r="P71" s="15">
        <v>9731</v>
      </c>
      <c r="Q71" s="16">
        <v>3529</v>
      </c>
      <c r="R71" s="14">
        <v>3890</v>
      </c>
      <c r="S71" s="15">
        <v>5967</v>
      </c>
      <c r="T71" s="15">
        <v>393</v>
      </c>
      <c r="U71" s="15">
        <v>2246</v>
      </c>
      <c r="V71" s="23">
        <f>SUM(J71:U71)</f>
        <v>92238</v>
      </c>
    </row>
    <row r="72" spans="1:22" ht="16.5" thickBot="1" x14ac:dyDescent="0.3">
      <c r="A72" s="312"/>
      <c r="B72" s="327"/>
      <c r="C72" s="315"/>
      <c r="D72" s="315"/>
      <c r="E72" s="327"/>
      <c r="F72" s="327"/>
      <c r="G72" s="327"/>
      <c r="H72" s="327"/>
      <c r="I72" s="37" t="s">
        <v>98</v>
      </c>
      <c r="J72" s="28">
        <v>3656</v>
      </c>
      <c r="K72" s="28">
        <v>3623</v>
      </c>
      <c r="L72" s="28">
        <v>3832</v>
      </c>
      <c r="M72" s="28">
        <v>2065</v>
      </c>
      <c r="N72" s="28">
        <v>2695</v>
      </c>
      <c r="O72" s="28">
        <v>840</v>
      </c>
      <c r="P72" s="28">
        <v>678</v>
      </c>
      <c r="Q72" s="25">
        <v>1668</v>
      </c>
      <c r="R72" s="55">
        <v>0</v>
      </c>
      <c r="S72" s="28">
        <v>0</v>
      </c>
      <c r="T72" s="28">
        <v>0</v>
      </c>
      <c r="U72" s="28">
        <v>1841</v>
      </c>
      <c r="V72" s="29">
        <f>SUM(J72:U72)</f>
        <v>20898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113136</v>
      </c>
    </row>
    <row r="74" spans="1:22" ht="15.75" x14ac:dyDescent="0.25">
      <c r="A74" s="312">
        <v>608</v>
      </c>
      <c r="B74" s="315" t="s">
        <v>47</v>
      </c>
      <c r="C74" s="315" t="s">
        <v>85</v>
      </c>
      <c r="D74" s="315">
        <v>98</v>
      </c>
      <c r="E74" s="327" t="s">
        <v>151</v>
      </c>
      <c r="F74" s="327" t="s">
        <v>45</v>
      </c>
      <c r="G74" s="327" t="s">
        <v>18</v>
      </c>
      <c r="H74" s="327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312"/>
      <c r="B75" s="315"/>
      <c r="C75" s="315"/>
      <c r="D75" s="315"/>
      <c r="E75" s="327"/>
      <c r="F75" s="327"/>
      <c r="G75" s="327"/>
      <c r="H75" s="327"/>
      <c r="I75" s="38" t="s">
        <v>92</v>
      </c>
      <c r="J75" s="15">
        <v>124207</v>
      </c>
      <c r="K75" s="15">
        <v>120233</v>
      </c>
      <c r="L75" s="15">
        <v>127319</v>
      </c>
      <c r="M75" s="15">
        <v>118745</v>
      </c>
      <c r="N75" s="15">
        <v>133458</v>
      </c>
      <c r="O75" s="15">
        <v>129040</v>
      </c>
      <c r="P75" s="15">
        <v>213151</v>
      </c>
      <c r="Q75" s="16">
        <v>176008</v>
      </c>
      <c r="R75" s="15">
        <v>172944</v>
      </c>
      <c r="S75" s="15">
        <v>182329</v>
      </c>
      <c r="T75" s="15">
        <v>179613</v>
      </c>
      <c r="U75" s="15">
        <v>181618</v>
      </c>
      <c r="V75" s="23">
        <f>SUM(J75:U75)</f>
        <v>1858665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312"/>
      <c r="B78" s="315"/>
      <c r="C78" s="315"/>
      <c r="D78" s="315"/>
      <c r="E78" s="327"/>
      <c r="F78" s="327"/>
      <c r="G78" s="327"/>
      <c r="H78" s="327"/>
      <c r="I78" s="37" t="s">
        <v>96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0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1858665</v>
      </c>
    </row>
    <row r="80" spans="1:22" ht="15.75" x14ac:dyDescent="0.25">
      <c r="A80" s="311">
        <v>611</v>
      </c>
      <c r="B80" s="326" t="s">
        <v>38</v>
      </c>
      <c r="C80" s="314" t="s">
        <v>77</v>
      </c>
      <c r="D80" s="314">
        <v>66</v>
      </c>
      <c r="E80" s="326" t="s">
        <v>146</v>
      </c>
      <c r="F80" s="326" t="s">
        <v>40</v>
      </c>
      <c r="G80" s="340" t="s">
        <v>152</v>
      </c>
      <c r="H80" s="326" t="s">
        <v>40</v>
      </c>
      <c r="I80" s="38" t="s">
        <v>94</v>
      </c>
      <c r="J80" s="15">
        <v>10032</v>
      </c>
      <c r="K80" s="15">
        <v>11154</v>
      </c>
      <c r="L80" s="15">
        <v>12838</v>
      </c>
      <c r="M80" s="15">
        <v>9042</v>
      </c>
      <c r="N80" s="15">
        <v>8836</v>
      </c>
      <c r="O80" s="15">
        <v>11601</v>
      </c>
      <c r="P80" s="15">
        <v>10268</v>
      </c>
      <c r="Q80" s="16">
        <v>10905</v>
      </c>
      <c r="R80" s="14">
        <v>12558</v>
      </c>
      <c r="S80" s="15">
        <v>9544</v>
      </c>
      <c r="T80" s="15">
        <v>9628</v>
      </c>
      <c r="U80" s="15">
        <v>11904</v>
      </c>
      <c r="V80" s="23">
        <f>SUM(J80:U80)</f>
        <v>128310</v>
      </c>
    </row>
    <row r="81" spans="1:22" ht="15.75" x14ac:dyDescent="0.25">
      <c r="A81" s="312"/>
      <c r="B81" s="327"/>
      <c r="C81" s="315"/>
      <c r="D81" s="315"/>
      <c r="E81" s="327"/>
      <c r="F81" s="327"/>
      <c r="G81" s="341"/>
      <c r="H81" s="327"/>
      <c r="I81" s="4" t="s">
        <v>92</v>
      </c>
      <c r="J81" s="17">
        <v>14190</v>
      </c>
      <c r="K81" s="17">
        <v>13940</v>
      </c>
      <c r="L81" s="17">
        <v>19682</v>
      </c>
      <c r="M81" s="17">
        <v>13827</v>
      </c>
      <c r="N81" s="17">
        <v>11137</v>
      </c>
      <c r="O81" s="17">
        <v>14216</v>
      </c>
      <c r="P81" s="17">
        <v>15329</v>
      </c>
      <c r="Q81" s="16">
        <v>10166</v>
      </c>
      <c r="R81" s="16">
        <v>15313</v>
      </c>
      <c r="S81" s="17">
        <v>12806</v>
      </c>
      <c r="T81" s="17">
        <v>11504</v>
      </c>
      <c r="U81" s="17">
        <v>12214</v>
      </c>
      <c r="V81" s="22">
        <f>SUM(J81:U81)</f>
        <v>164324</v>
      </c>
    </row>
    <row r="82" spans="1:22" ht="15.75" x14ac:dyDescent="0.25">
      <c r="A82" s="312"/>
      <c r="B82" s="327"/>
      <c r="C82" s="315"/>
      <c r="D82" s="315"/>
      <c r="E82" s="327"/>
      <c r="F82" s="327"/>
      <c r="G82" s="341"/>
      <c r="H82" s="327"/>
      <c r="I82" s="4" t="s">
        <v>91</v>
      </c>
      <c r="J82" s="17">
        <v>17486</v>
      </c>
      <c r="K82" s="17">
        <v>16566</v>
      </c>
      <c r="L82" s="17">
        <v>17351</v>
      </c>
      <c r="M82" s="17">
        <v>12817</v>
      </c>
      <c r="N82" s="17">
        <v>15020</v>
      </c>
      <c r="O82" s="17">
        <v>14257</v>
      </c>
      <c r="P82" s="17">
        <v>17871</v>
      </c>
      <c r="Q82" s="16">
        <v>15751</v>
      </c>
      <c r="R82" s="16">
        <v>14815</v>
      </c>
      <c r="S82" s="17">
        <v>17493</v>
      </c>
      <c r="T82" s="17">
        <v>15880</v>
      </c>
      <c r="U82" s="17">
        <v>20033</v>
      </c>
      <c r="V82" s="22">
        <f>SUM(J82:U82)</f>
        <v>195340</v>
      </c>
    </row>
    <row r="83" spans="1:22" ht="16.5" thickBot="1" x14ac:dyDescent="0.3">
      <c r="A83" s="313"/>
      <c r="B83" s="328"/>
      <c r="C83" s="316"/>
      <c r="D83" s="316"/>
      <c r="E83" s="328"/>
      <c r="F83" s="328"/>
      <c r="G83" s="355"/>
      <c r="H83" s="328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487974</v>
      </c>
    </row>
    <row r="85" spans="1:22" ht="15.75" x14ac:dyDescent="0.25">
      <c r="A85" s="312">
        <v>624</v>
      </c>
      <c r="B85" s="327" t="s">
        <v>56</v>
      </c>
      <c r="C85" s="335" t="s">
        <v>88</v>
      </c>
      <c r="D85" s="338" t="s">
        <v>89</v>
      </c>
      <c r="E85" s="327" t="s">
        <v>100</v>
      </c>
      <c r="F85" s="315" t="s">
        <v>42</v>
      </c>
      <c r="G85" s="327" t="s">
        <v>153</v>
      </c>
      <c r="H85" s="327" t="s">
        <v>57</v>
      </c>
      <c r="I85" s="41" t="s">
        <v>92</v>
      </c>
      <c r="J85" s="15">
        <v>309670</v>
      </c>
      <c r="K85" s="15">
        <v>360898</v>
      </c>
      <c r="L85" s="15">
        <v>436205</v>
      </c>
      <c r="M85" s="15">
        <v>424662</v>
      </c>
      <c r="N85" s="15">
        <v>482171</v>
      </c>
      <c r="O85" s="15">
        <v>471252</v>
      </c>
      <c r="P85" s="15">
        <v>498539</v>
      </c>
      <c r="Q85" s="16">
        <v>500275</v>
      </c>
      <c r="R85" s="14">
        <v>491673</v>
      </c>
      <c r="S85" s="15">
        <v>493041</v>
      </c>
      <c r="T85" s="15">
        <v>462355</v>
      </c>
      <c r="U85" s="15">
        <v>421750</v>
      </c>
      <c r="V85" s="23">
        <f>SUM(J85:U85)</f>
        <v>5352491</v>
      </c>
    </row>
    <row r="86" spans="1:22" ht="15.75" x14ac:dyDescent="0.25">
      <c r="A86" s="312"/>
      <c r="B86" s="327"/>
      <c r="C86" s="356"/>
      <c r="D86" s="318"/>
      <c r="E86" s="327"/>
      <c r="F86" s="315"/>
      <c r="G86" s="327"/>
      <c r="H86" s="327"/>
      <c r="I86" s="3" t="s">
        <v>103</v>
      </c>
      <c r="J86" s="17">
        <v>12039</v>
      </c>
      <c r="K86" s="17">
        <v>0</v>
      </c>
      <c r="L86" s="17">
        <v>0</v>
      </c>
      <c r="M86" s="17">
        <v>0</v>
      </c>
      <c r="N86" s="17">
        <v>0</v>
      </c>
      <c r="O86" s="17">
        <v>12130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>SUM(J86:U86)</f>
        <v>24169</v>
      </c>
    </row>
    <row r="87" spans="1:22" ht="15.75" x14ac:dyDescent="0.25">
      <c r="A87" s="312"/>
      <c r="B87" s="327"/>
      <c r="C87" s="356"/>
      <c r="D87" s="318"/>
      <c r="E87" s="327"/>
      <c r="F87" s="315"/>
      <c r="G87" s="327"/>
      <c r="H87" s="327"/>
      <c r="I87" s="37" t="s">
        <v>91</v>
      </c>
      <c r="J87" s="28">
        <v>194939</v>
      </c>
      <c r="K87" s="28">
        <v>142837</v>
      </c>
      <c r="L87" s="28">
        <v>147649</v>
      </c>
      <c r="M87" s="28">
        <v>182308</v>
      </c>
      <c r="N87" s="28">
        <v>164813</v>
      </c>
      <c r="O87" s="28">
        <v>130403</v>
      </c>
      <c r="P87" s="28">
        <v>175875</v>
      </c>
      <c r="Q87" s="55">
        <v>188137</v>
      </c>
      <c r="R87" s="55">
        <v>130515</v>
      </c>
      <c r="S87" s="28">
        <v>191675</v>
      </c>
      <c r="T87" s="28">
        <v>171412</v>
      </c>
      <c r="U87" s="28">
        <v>195486</v>
      </c>
      <c r="V87" s="29">
        <f>SUM(J87:U87)</f>
        <v>2016049</v>
      </c>
    </row>
    <row r="88" spans="1:22" ht="16.5" thickBot="1" x14ac:dyDescent="0.3">
      <c r="A88" s="312"/>
      <c r="B88" s="327"/>
      <c r="C88" s="356"/>
      <c r="D88" s="318"/>
      <c r="E88" s="327"/>
      <c r="F88" s="315"/>
      <c r="G88" s="327"/>
      <c r="H88" s="327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7392709</v>
      </c>
    </row>
    <row r="90" spans="1:22" ht="15.75" x14ac:dyDescent="0.25">
      <c r="A90" s="311">
        <v>625</v>
      </c>
      <c r="B90" s="314" t="s">
        <v>53</v>
      </c>
      <c r="C90" s="314" t="s">
        <v>85</v>
      </c>
      <c r="D90" s="314">
        <v>372</v>
      </c>
      <c r="E90" s="314" t="s">
        <v>154</v>
      </c>
      <c r="F90" s="314" t="s">
        <v>42</v>
      </c>
      <c r="G90" s="314" t="s">
        <v>9</v>
      </c>
      <c r="H90" s="314" t="s">
        <v>37</v>
      </c>
      <c r="I90" s="41" t="s">
        <v>94</v>
      </c>
      <c r="J90" s="15">
        <v>5618</v>
      </c>
      <c r="K90" s="15">
        <v>14423</v>
      </c>
      <c r="L90" s="15">
        <v>31001</v>
      </c>
      <c r="M90" s="15">
        <v>14649</v>
      </c>
      <c r="N90" s="15">
        <v>15050</v>
      </c>
      <c r="O90" s="15">
        <v>15041</v>
      </c>
      <c r="P90" s="15">
        <v>19145</v>
      </c>
      <c r="Q90" s="16">
        <v>0</v>
      </c>
      <c r="R90" s="14">
        <v>22778</v>
      </c>
      <c r="S90" s="15">
        <v>41768</v>
      </c>
      <c r="T90" s="15">
        <v>14574</v>
      </c>
      <c r="U90" s="15">
        <v>9424</v>
      </c>
      <c r="V90" s="23">
        <f t="shared" ref="V90:V100" si="1">SUM(J90:U90)</f>
        <v>203471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4" t="s">
        <v>92</v>
      </c>
      <c r="J91" s="17">
        <v>64730</v>
      </c>
      <c r="K91" s="17">
        <v>40382</v>
      </c>
      <c r="L91" s="17">
        <v>50313</v>
      </c>
      <c r="M91" s="17">
        <v>39756</v>
      </c>
      <c r="N91" s="17">
        <v>51105</v>
      </c>
      <c r="O91" s="17">
        <v>35138</v>
      </c>
      <c r="P91" s="17">
        <v>38088</v>
      </c>
      <c r="Q91" s="16">
        <v>0</v>
      </c>
      <c r="R91" s="16">
        <v>50614</v>
      </c>
      <c r="S91" s="17">
        <v>71429</v>
      </c>
      <c r="T91" s="17">
        <v>64208</v>
      </c>
      <c r="U91" s="17">
        <v>32823</v>
      </c>
      <c r="V91" s="22">
        <f t="shared" si="1"/>
        <v>538586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3" t="s">
        <v>91</v>
      </c>
      <c r="J94" s="17">
        <v>9846</v>
      </c>
      <c r="K94" s="17">
        <v>8251</v>
      </c>
      <c r="L94" s="17">
        <v>11810</v>
      </c>
      <c r="M94" s="17">
        <v>6195</v>
      </c>
      <c r="N94" s="17">
        <v>13900</v>
      </c>
      <c r="O94" s="17">
        <v>5942</v>
      </c>
      <c r="P94" s="17">
        <v>7617</v>
      </c>
      <c r="Q94" s="16">
        <v>15638</v>
      </c>
      <c r="R94" s="16">
        <v>8585</v>
      </c>
      <c r="S94" s="17">
        <v>15398</v>
      </c>
      <c r="T94" s="17">
        <v>7508</v>
      </c>
      <c r="U94" s="17">
        <v>19847</v>
      </c>
      <c r="V94" s="22">
        <f t="shared" si="1"/>
        <v>130537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93</v>
      </c>
      <c r="J98" s="36">
        <v>2337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2337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313"/>
      <c r="B100" s="316"/>
      <c r="C100" s="316"/>
      <c r="D100" s="316"/>
      <c r="E100" s="316"/>
      <c r="F100" s="316"/>
      <c r="G100" s="316"/>
      <c r="H100" s="316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874931</v>
      </c>
    </row>
    <row r="102" spans="1:22" ht="15.75" x14ac:dyDescent="0.25">
      <c r="A102" s="311">
        <v>631</v>
      </c>
      <c r="B102" s="314" t="s">
        <v>58</v>
      </c>
      <c r="C102" s="314" t="s">
        <v>80</v>
      </c>
      <c r="D102" s="314">
        <v>50</v>
      </c>
      <c r="E102" s="320" t="s">
        <v>155</v>
      </c>
      <c r="F102" s="314" t="s">
        <v>42</v>
      </c>
      <c r="G102" s="314" t="s">
        <v>156</v>
      </c>
      <c r="H102" s="314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1" t="s">
        <v>92</v>
      </c>
      <c r="J103" s="15">
        <v>155189</v>
      </c>
      <c r="K103" s="15">
        <v>148072</v>
      </c>
      <c r="L103" s="15">
        <v>165738</v>
      </c>
      <c r="M103" s="15">
        <v>189288</v>
      </c>
      <c r="N103" s="15">
        <v>174287</v>
      </c>
      <c r="O103" s="15">
        <v>195436</v>
      </c>
      <c r="P103" s="15">
        <v>165271</v>
      </c>
      <c r="Q103" s="16">
        <v>205115</v>
      </c>
      <c r="R103" s="14">
        <v>175428</v>
      </c>
      <c r="S103" s="15">
        <v>192254</v>
      </c>
      <c r="T103" s="15">
        <v>186397</v>
      </c>
      <c r="U103" s="15">
        <v>159622</v>
      </c>
      <c r="V103" s="23">
        <f t="shared" si="2"/>
        <v>2112097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3" t="s">
        <v>103</v>
      </c>
      <c r="J105" s="17">
        <v>0</v>
      </c>
      <c r="K105" s="17">
        <v>0</v>
      </c>
      <c r="L105" s="17">
        <v>0</v>
      </c>
      <c r="M105" s="17">
        <v>0</v>
      </c>
      <c r="N105" s="17">
        <v>1549</v>
      </c>
      <c r="O105" s="17">
        <v>0</v>
      </c>
      <c r="P105" s="17">
        <v>0</v>
      </c>
      <c r="Q105" s="16">
        <v>0</v>
      </c>
      <c r="R105" s="16">
        <v>0</v>
      </c>
      <c r="S105" s="17">
        <v>1436</v>
      </c>
      <c r="T105" s="17">
        <v>0</v>
      </c>
      <c r="U105" s="17">
        <v>0</v>
      </c>
      <c r="V105" s="22">
        <f t="shared" si="2"/>
        <v>2985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37" t="s">
        <v>91</v>
      </c>
      <c r="J106" s="17">
        <v>60417</v>
      </c>
      <c r="K106" s="17">
        <v>70175</v>
      </c>
      <c r="L106" s="17">
        <v>17661</v>
      </c>
      <c r="M106" s="17">
        <v>23668</v>
      </c>
      <c r="N106" s="17">
        <v>39720</v>
      </c>
      <c r="O106" s="17">
        <v>35691</v>
      </c>
      <c r="P106" s="17">
        <v>40905</v>
      </c>
      <c r="Q106" s="16">
        <v>23631</v>
      </c>
      <c r="R106" s="16">
        <v>31237</v>
      </c>
      <c r="S106" s="17">
        <v>19140</v>
      </c>
      <c r="T106" s="17">
        <v>27302</v>
      </c>
      <c r="U106" s="17">
        <v>51454</v>
      </c>
      <c r="V106" s="22">
        <f t="shared" si="2"/>
        <v>441001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4" t="s">
        <v>93</v>
      </c>
      <c r="J107" s="17">
        <v>0</v>
      </c>
      <c r="K107" s="17">
        <v>0</v>
      </c>
      <c r="L107" s="17">
        <v>0</v>
      </c>
      <c r="M107" s="17">
        <v>32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32</v>
      </c>
    </row>
    <row r="108" spans="1:22" ht="16.5" thickBot="1" x14ac:dyDescent="0.3">
      <c r="A108" s="313"/>
      <c r="B108" s="316"/>
      <c r="C108" s="316"/>
      <c r="D108" s="316"/>
      <c r="E108" s="316"/>
      <c r="F108" s="316"/>
      <c r="G108" s="316"/>
      <c r="H108" s="316"/>
      <c r="I108" s="43" t="s">
        <v>95</v>
      </c>
      <c r="J108" s="56">
        <v>0</v>
      </c>
      <c r="K108" s="32">
        <v>1950</v>
      </c>
      <c r="L108" s="32">
        <v>0</v>
      </c>
      <c r="M108" s="32">
        <v>2257</v>
      </c>
      <c r="N108" s="32">
        <v>0</v>
      </c>
      <c r="O108" s="32">
        <v>2115</v>
      </c>
      <c r="P108" s="32">
        <v>0</v>
      </c>
      <c r="Q108" s="69">
        <v>0</v>
      </c>
      <c r="R108" s="56">
        <v>0</v>
      </c>
      <c r="S108" s="32">
        <v>0</v>
      </c>
      <c r="T108" s="32">
        <v>0</v>
      </c>
      <c r="U108" s="32">
        <v>0</v>
      </c>
      <c r="V108" s="33">
        <f t="shared" si="2"/>
        <v>6322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2562437</v>
      </c>
    </row>
    <row r="110" spans="1:22" ht="15.75" x14ac:dyDescent="0.25">
      <c r="A110" s="311">
        <v>632</v>
      </c>
      <c r="B110" s="314" t="s">
        <v>48</v>
      </c>
      <c r="C110" s="314" t="s">
        <v>80</v>
      </c>
      <c r="D110" s="317">
        <v>50.4</v>
      </c>
      <c r="E110" s="314" t="s">
        <v>156</v>
      </c>
      <c r="F110" s="314" t="s">
        <v>42</v>
      </c>
      <c r="G110" s="320" t="s">
        <v>155</v>
      </c>
      <c r="H110" s="314" t="s">
        <v>42</v>
      </c>
      <c r="I110" s="41" t="s">
        <v>98</v>
      </c>
      <c r="J110" s="15">
        <v>0</v>
      </c>
      <c r="K110" s="15">
        <v>4744</v>
      </c>
      <c r="L110" s="15">
        <v>15829</v>
      </c>
      <c r="M110" s="15">
        <v>6768</v>
      </c>
      <c r="N110" s="15">
        <v>3575</v>
      </c>
      <c r="O110" s="15">
        <v>7748</v>
      </c>
      <c r="P110" s="15">
        <v>15751</v>
      </c>
      <c r="Q110" s="16">
        <v>11155</v>
      </c>
      <c r="R110" s="14">
        <v>6816</v>
      </c>
      <c r="S110" s="15">
        <v>16294</v>
      </c>
      <c r="T110" s="15">
        <v>4944</v>
      </c>
      <c r="U110" s="15">
        <v>4412</v>
      </c>
      <c r="V110" s="23">
        <f t="shared" ref="V110:V115" si="3">SUM(J110:U110)</f>
        <v>98036</v>
      </c>
    </row>
    <row r="111" spans="1:22" ht="15.75" x14ac:dyDescent="0.25">
      <c r="A111" s="312"/>
      <c r="B111" s="315"/>
      <c r="C111" s="315"/>
      <c r="D111" s="318"/>
      <c r="E111" s="315"/>
      <c r="F111" s="315"/>
      <c r="G111" s="315"/>
      <c r="H111" s="315"/>
      <c r="I111" s="4" t="s">
        <v>75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48929</v>
      </c>
      <c r="T111" s="17">
        <v>0</v>
      </c>
      <c r="U111" s="17">
        <v>0</v>
      </c>
      <c r="V111" s="22">
        <f t="shared" si="3"/>
        <v>48929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97</v>
      </c>
      <c r="J114" s="17">
        <v>0</v>
      </c>
      <c r="K114" s="17">
        <v>0</v>
      </c>
      <c r="L114" s="17">
        <v>13574</v>
      </c>
      <c r="M114" s="17">
        <v>39003</v>
      </c>
      <c r="N114" s="17">
        <v>76113</v>
      </c>
      <c r="O114" s="17">
        <v>51442</v>
      </c>
      <c r="P114" s="17">
        <v>28261</v>
      </c>
      <c r="Q114" s="16">
        <v>0</v>
      </c>
      <c r="R114" s="16">
        <v>0</v>
      </c>
      <c r="S114" s="17">
        <v>0</v>
      </c>
      <c r="T114" s="17">
        <v>20055</v>
      </c>
      <c r="U114" s="17">
        <v>2436</v>
      </c>
      <c r="V114" s="22">
        <f t="shared" si="3"/>
        <v>230884</v>
      </c>
    </row>
    <row r="115" spans="1:22" ht="16.5" thickBot="1" x14ac:dyDescent="0.3">
      <c r="A115" s="313"/>
      <c r="B115" s="316"/>
      <c r="C115" s="316"/>
      <c r="D115" s="319"/>
      <c r="E115" s="316"/>
      <c r="F115" s="316"/>
      <c r="G115" s="316"/>
      <c r="H115" s="316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377849</v>
      </c>
    </row>
    <row r="117" spans="1:22" ht="15.75" x14ac:dyDescent="0.25">
      <c r="A117" s="311">
        <v>645</v>
      </c>
      <c r="B117" s="314" t="s">
        <v>50</v>
      </c>
      <c r="C117" s="314" t="s">
        <v>80</v>
      </c>
      <c r="D117" s="314">
        <v>46</v>
      </c>
      <c r="E117" s="320" t="s">
        <v>157</v>
      </c>
      <c r="F117" s="314" t="s">
        <v>42</v>
      </c>
      <c r="G117" s="320" t="s">
        <v>155</v>
      </c>
      <c r="H117" s="314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33118</v>
      </c>
      <c r="T117" s="15">
        <v>0</v>
      </c>
      <c r="U117" s="15">
        <v>0</v>
      </c>
      <c r="V117" s="23">
        <f>SUM(J117:U117)</f>
        <v>33118</v>
      </c>
    </row>
    <row r="118" spans="1:22" ht="15.75" x14ac:dyDescent="0.25">
      <c r="A118" s="312"/>
      <c r="B118" s="315"/>
      <c r="C118" s="315"/>
      <c r="D118" s="315"/>
      <c r="E118" s="315"/>
      <c r="F118" s="315"/>
      <c r="G118" s="315"/>
      <c r="H118" s="315"/>
      <c r="I118" s="3" t="s">
        <v>103</v>
      </c>
      <c r="J118" s="17">
        <v>135549</v>
      </c>
      <c r="K118" s="17">
        <v>131432</v>
      </c>
      <c r="L118" s="17">
        <v>134535</v>
      </c>
      <c r="M118" s="17">
        <v>120391</v>
      </c>
      <c r="N118" s="17">
        <v>175895</v>
      </c>
      <c r="O118" s="17">
        <v>191612</v>
      </c>
      <c r="P118" s="17">
        <v>215604</v>
      </c>
      <c r="Q118" s="17">
        <v>209535</v>
      </c>
      <c r="R118" s="57">
        <v>187427</v>
      </c>
      <c r="S118" s="17">
        <v>65287</v>
      </c>
      <c r="T118" s="17">
        <v>181615</v>
      </c>
      <c r="U118" s="17">
        <v>152812</v>
      </c>
      <c r="V118" s="53">
        <f>SUM(J118:U118)</f>
        <v>1901694</v>
      </c>
    </row>
    <row r="119" spans="1:22" ht="15.75" x14ac:dyDescent="0.25">
      <c r="A119" s="312"/>
      <c r="B119" s="315"/>
      <c r="C119" s="315"/>
      <c r="D119" s="315"/>
      <c r="E119" s="315"/>
      <c r="F119" s="315"/>
      <c r="G119" s="315"/>
      <c r="H119" s="315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57">
        <v>0</v>
      </c>
      <c r="S119" s="17">
        <v>5249</v>
      </c>
      <c r="T119" s="17">
        <v>0</v>
      </c>
      <c r="U119" s="17">
        <v>0</v>
      </c>
      <c r="V119" s="53">
        <f>SUM(J119:U119)</f>
        <v>5249</v>
      </c>
    </row>
    <row r="120" spans="1:22" ht="16.5" thickBot="1" x14ac:dyDescent="0.3">
      <c r="A120" s="313"/>
      <c r="B120" s="316"/>
      <c r="C120" s="316"/>
      <c r="D120" s="316"/>
      <c r="E120" s="316"/>
      <c r="F120" s="316"/>
      <c r="G120" s="316"/>
      <c r="H120" s="316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1940061</v>
      </c>
    </row>
    <row r="122" spans="1:22" ht="15.75" x14ac:dyDescent="0.25">
      <c r="A122" s="311">
        <v>646</v>
      </c>
      <c r="B122" s="315" t="s">
        <v>51</v>
      </c>
      <c r="C122" s="315" t="s">
        <v>79</v>
      </c>
      <c r="D122" s="315">
        <v>37</v>
      </c>
      <c r="E122" s="315" t="s">
        <v>157</v>
      </c>
      <c r="F122" s="315" t="s">
        <v>42</v>
      </c>
      <c r="G122" s="321" t="s">
        <v>155</v>
      </c>
      <c r="H122" s="315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0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0</v>
      </c>
    </row>
    <row r="123" spans="1:22" ht="15.75" x14ac:dyDescent="0.25">
      <c r="A123" s="312"/>
      <c r="B123" s="315"/>
      <c r="C123" s="315"/>
      <c r="D123" s="315"/>
      <c r="E123" s="315"/>
      <c r="F123" s="315"/>
      <c r="G123" s="315"/>
      <c r="H123" s="315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117767</v>
      </c>
      <c r="T123" s="32">
        <v>0</v>
      </c>
      <c r="U123" s="32">
        <v>0</v>
      </c>
      <c r="V123" s="33">
        <f>SUM(J123:U123)</f>
        <v>117767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37" t="s">
        <v>91</v>
      </c>
      <c r="J124" s="28">
        <v>70950</v>
      </c>
      <c r="K124" s="28">
        <v>24646</v>
      </c>
      <c r="L124" s="28">
        <v>27133</v>
      </c>
      <c r="M124" s="28">
        <v>11170</v>
      </c>
      <c r="N124" s="28">
        <v>43687</v>
      </c>
      <c r="O124" s="28">
        <v>43430</v>
      </c>
      <c r="P124" s="28">
        <v>16646</v>
      </c>
      <c r="Q124" s="55">
        <v>46769</v>
      </c>
      <c r="R124" s="17">
        <v>31159</v>
      </c>
      <c r="S124" s="17">
        <v>2308</v>
      </c>
      <c r="T124" s="17">
        <v>0</v>
      </c>
      <c r="U124" s="17">
        <v>0</v>
      </c>
      <c r="V124" s="22">
        <f>SUM(J124:U124)</f>
        <v>317898</v>
      </c>
    </row>
    <row r="125" spans="1:22" ht="15.75" x14ac:dyDescent="0.25">
      <c r="A125" s="312"/>
      <c r="B125" s="315"/>
      <c r="C125" s="315"/>
      <c r="D125" s="315"/>
      <c r="E125" s="315"/>
      <c r="F125" s="315"/>
      <c r="G125" s="315"/>
      <c r="H125" s="315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313"/>
      <c r="B126" s="315"/>
      <c r="C126" s="315"/>
      <c r="D126" s="315"/>
      <c r="E126" s="315"/>
      <c r="F126" s="315"/>
      <c r="G126" s="315"/>
      <c r="H126" s="315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435665</v>
      </c>
    </row>
    <row r="128" spans="1:22" ht="15.75" x14ac:dyDescent="0.25">
      <c r="A128" s="311">
        <v>647</v>
      </c>
      <c r="B128" s="314" t="s">
        <v>59</v>
      </c>
      <c r="C128" s="314" t="s">
        <v>83</v>
      </c>
      <c r="D128" s="317">
        <v>37.9</v>
      </c>
      <c r="E128" s="320" t="s">
        <v>155</v>
      </c>
      <c r="F128" s="314" t="s">
        <v>42</v>
      </c>
      <c r="G128" s="314" t="s">
        <v>157</v>
      </c>
      <c r="H128" s="314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0</v>
      </c>
    </row>
    <row r="129" spans="1:22" ht="15.75" x14ac:dyDescent="0.25">
      <c r="A129" s="312"/>
      <c r="B129" s="315"/>
      <c r="C129" s="315"/>
      <c r="D129" s="318"/>
      <c r="E129" s="321"/>
      <c r="F129" s="315"/>
      <c r="G129" s="315"/>
      <c r="H129" s="315"/>
      <c r="I129" s="43" t="s">
        <v>98</v>
      </c>
      <c r="J129" s="32">
        <v>10769</v>
      </c>
      <c r="K129" s="32">
        <v>5424</v>
      </c>
      <c r="L129" s="32">
        <v>14624</v>
      </c>
      <c r="M129" s="32">
        <v>10104</v>
      </c>
      <c r="N129" s="32">
        <v>16337</v>
      </c>
      <c r="O129" s="32">
        <v>15011</v>
      </c>
      <c r="P129" s="32">
        <v>16437</v>
      </c>
      <c r="Q129" s="56">
        <v>18695</v>
      </c>
      <c r="R129" s="56">
        <v>16436</v>
      </c>
      <c r="S129" s="32">
        <v>2741</v>
      </c>
      <c r="T129" s="32">
        <v>25829</v>
      </c>
      <c r="U129" s="32">
        <v>27424</v>
      </c>
      <c r="V129" s="33">
        <f t="shared" si="4"/>
        <v>179831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18" t="s">
        <v>75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0</v>
      </c>
    </row>
    <row r="131" spans="1:22" ht="15.75" x14ac:dyDescent="0.25">
      <c r="A131" s="312"/>
      <c r="B131" s="315"/>
      <c r="C131" s="315"/>
      <c r="D131" s="318"/>
      <c r="E131" s="315"/>
      <c r="F131" s="315"/>
      <c r="G131" s="315"/>
      <c r="H131" s="315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97</v>
      </c>
      <c r="J133" s="16">
        <v>268777</v>
      </c>
      <c r="K133" s="17">
        <v>219954</v>
      </c>
      <c r="L133" s="17">
        <v>276577</v>
      </c>
      <c r="M133" s="17">
        <v>251623</v>
      </c>
      <c r="N133" s="17">
        <v>296629</v>
      </c>
      <c r="O133" s="17">
        <v>308537</v>
      </c>
      <c r="P133" s="17">
        <v>309386</v>
      </c>
      <c r="Q133" s="16">
        <v>296366</v>
      </c>
      <c r="R133" s="16">
        <v>282535</v>
      </c>
      <c r="S133" s="17">
        <v>119538</v>
      </c>
      <c r="T133" s="17">
        <v>287309</v>
      </c>
      <c r="U133" s="17">
        <v>293367</v>
      </c>
      <c r="V133" s="22">
        <f t="shared" si="4"/>
        <v>3210598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313"/>
      <c r="B135" s="316"/>
      <c r="C135" s="316"/>
      <c r="D135" s="319"/>
      <c r="E135" s="316"/>
      <c r="F135" s="316"/>
      <c r="G135" s="316"/>
      <c r="H135" s="316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0</v>
      </c>
      <c r="R135" s="56">
        <v>0</v>
      </c>
      <c r="S135" s="32">
        <v>0</v>
      </c>
      <c r="T135" s="32">
        <v>0</v>
      </c>
      <c r="U135" s="32">
        <v>0</v>
      </c>
      <c r="V135" s="33">
        <f t="shared" si="4"/>
        <v>0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3390429</v>
      </c>
    </row>
    <row r="137" spans="1:22" ht="15.75" x14ac:dyDescent="0.25">
      <c r="A137" s="311">
        <v>648</v>
      </c>
      <c r="B137" s="315" t="s">
        <v>52</v>
      </c>
      <c r="C137" s="315" t="s">
        <v>83</v>
      </c>
      <c r="D137" s="318">
        <v>37.799999999999997</v>
      </c>
      <c r="E137" s="315" t="s">
        <v>157</v>
      </c>
      <c r="F137" s="315" t="s">
        <v>42</v>
      </c>
      <c r="G137" s="321" t="s">
        <v>155</v>
      </c>
      <c r="H137" s="315" t="s">
        <v>42</v>
      </c>
      <c r="I137" s="41" t="s">
        <v>92</v>
      </c>
      <c r="J137" s="15">
        <v>221943</v>
      </c>
      <c r="K137" s="15">
        <v>167606</v>
      </c>
      <c r="L137" s="15">
        <v>175994</v>
      </c>
      <c r="M137" s="15">
        <v>201887</v>
      </c>
      <c r="N137" s="15">
        <v>168435</v>
      </c>
      <c r="O137" s="15">
        <v>194246</v>
      </c>
      <c r="P137" s="15">
        <v>183237</v>
      </c>
      <c r="Q137" s="14">
        <v>202152</v>
      </c>
      <c r="R137" s="14">
        <v>180959</v>
      </c>
      <c r="S137" s="15">
        <v>188791</v>
      </c>
      <c r="T137" s="15">
        <v>168581</v>
      </c>
      <c r="U137" s="15">
        <v>193768</v>
      </c>
      <c r="V137" s="23">
        <f>SUM(J137:U137)</f>
        <v>2247599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91</v>
      </c>
      <c r="J138" s="17">
        <v>4934</v>
      </c>
      <c r="K138" s="17">
        <v>0</v>
      </c>
      <c r="L138" s="17">
        <v>0</v>
      </c>
      <c r="M138" s="17">
        <v>4034</v>
      </c>
      <c r="N138" s="17">
        <v>0</v>
      </c>
      <c r="O138" s="17">
        <v>4574</v>
      </c>
      <c r="P138" s="17">
        <v>0</v>
      </c>
      <c r="Q138" s="16">
        <v>4010</v>
      </c>
      <c r="R138" s="16">
        <v>0</v>
      </c>
      <c r="S138" s="17">
        <v>0</v>
      </c>
      <c r="T138" s="17">
        <v>4535</v>
      </c>
      <c r="U138" s="17">
        <v>12125</v>
      </c>
      <c r="V138" s="22">
        <f>SUM(J138:U138)</f>
        <v>34212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18" t="s">
        <v>93</v>
      </c>
      <c r="J139" s="28">
        <v>0</v>
      </c>
      <c r="K139" s="28">
        <v>9206</v>
      </c>
      <c r="L139" s="28">
        <v>103015</v>
      </c>
      <c r="M139" s="28">
        <v>6967</v>
      </c>
      <c r="N139" s="28">
        <v>0</v>
      </c>
      <c r="O139" s="28">
        <v>0</v>
      </c>
      <c r="P139" s="28">
        <v>0</v>
      </c>
      <c r="Q139" s="55">
        <v>0</v>
      </c>
      <c r="R139" s="55">
        <v>5578</v>
      </c>
      <c r="S139" s="28">
        <v>13716</v>
      </c>
      <c r="T139" s="28">
        <v>22759</v>
      </c>
      <c r="U139" s="28">
        <v>22316</v>
      </c>
      <c r="V139" s="29">
        <f>SUM(J139:U139)</f>
        <v>183557</v>
      </c>
    </row>
    <row r="140" spans="1:22" ht="16.5" thickBot="1" x14ac:dyDescent="0.3">
      <c r="A140" s="313"/>
      <c r="B140" s="315"/>
      <c r="C140" s="315"/>
      <c r="D140" s="318"/>
      <c r="E140" s="315"/>
      <c r="F140" s="315"/>
      <c r="G140" s="315"/>
      <c r="H140" s="315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2465368</v>
      </c>
    </row>
    <row r="142" spans="1:22" ht="15.75" x14ac:dyDescent="0.25">
      <c r="A142" s="311">
        <v>658</v>
      </c>
      <c r="B142" s="314" t="s">
        <v>54</v>
      </c>
      <c r="C142" s="314" t="s">
        <v>83</v>
      </c>
      <c r="D142" s="317">
        <v>152.69999999999999</v>
      </c>
      <c r="E142" s="314" t="s">
        <v>100</v>
      </c>
      <c r="F142" s="314" t="s">
        <v>42</v>
      </c>
      <c r="G142" s="314" t="s">
        <v>154</v>
      </c>
      <c r="H142" s="314" t="s">
        <v>42</v>
      </c>
      <c r="I142" s="41" t="s">
        <v>94</v>
      </c>
      <c r="J142" s="15">
        <v>0</v>
      </c>
      <c r="K142" s="15">
        <v>14775</v>
      </c>
      <c r="L142" s="15">
        <v>15519</v>
      </c>
      <c r="M142" s="15">
        <v>14634</v>
      </c>
      <c r="N142" s="15">
        <v>14461</v>
      </c>
      <c r="O142" s="15">
        <v>10327</v>
      </c>
      <c r="P142" s="15">
        <v>14560</v>
      </c>
      <c r="Q142" s="14">
        <v>14626</v>
      </c>
      <c r="R142" s="14">
        <v>15976</v>
      </c>
      <c r="S142" s="15">
        <v>13878</v>
      </c>
      <c r="T142" s="15">
        <v>14752</v>
      </c>
      <c r="U142" s="15">
        <v>12975</v>
      </c>
      <c r="V142" s="23">
        <f t="shared" ref="V142:V148" si="5">SUM(J142:U142)</f>
        <v>156483</v>
      </c>
    </row>
    <row r="143" spans="1:22" ht="15.75" x14ac:dyDescent="0.25">
      <c r="A143" s="312"/>
      <c r="B143" s="315"/>
      <c r="C143" s="315"/>
      <c r="D143" s="318"/>
      <c r="E143" s="315"/>
      <c r="F143" s="315"/>
      <c r="G143" s="315"/>
      <c r="H143" s="315"/>
      <c r="I143" s="4" t="s">
        <v>92</v>
      </c>
      <c r="J143" s="17">
        <v>90865</v>
      </c>
      <c r="K143" s="17">
        <v>67479</v>
      </c>
      <c r="L143" s="17">
        <v>26394</v>
      </c>
      <c r="M143" s="17">
        <v>30972</v>
      </c>
      <c r="N143" s="17">
        <v>49972</v>
      </c>
      <c r="O143" s="17">
        <v>42299</v>
      </c>
      <c r="P143" s="17">
        <v>52117</v>
      </c>
      <c r="Q143" s="16">
        <v>12517</v>
      </c>
      <c r="R143" s="16">
        <v>19683</v>
      </c>
      <c r="S143" s="17">
        <v>9282</v>
      </c>
      <c r="T143" s="17">
        <v>11157</v>
      </c>
      <c r="U143" s="17">
        <v>40932</v>
      </c>
      <c r="V143" s="22">
        <f t="shared" si="5"/>
        <v>453669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91</v>
      </c>
      <c r="J144" s="17">
        <v>11027</v>
      </c>
      <c r="K144" s="17">
        <v>3124</v>
      </c>
      <c r="L144" s="17">
        <v>7917</v>
      </c>
      <c r="M144" s="17">
        <v>27401</v>
      </c>
      <c r="N144" s="17">
        <v>36834</v>
      </c>
      <c r="O144" s="17">
        <v>7330</v>
      </c>
      <c r="P144" s="17">
        <v>22801</v>
      </c>
      <c r="Q144" s="16">
        <v>71418</v>
      </c>
      <c r="R144" s="16">
        <v>33632</v>
      </c>
      <c r="S144" s="17">
        <v>4206</v>
      </c>
      <c r="T144" s="17">
        <v>49958</v>
      </c>
      <c r="U144" s="17">
        <v>40881</v>
      </c>
      <c r="V144" s="22">
        <f t="shared" si="5"/>
        <v>316529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312"/>
      <c r="B146" s="315"/>
      <c r="C146" s="315"/>
      <c r="D146" s="318"/>
      <c r="E146" s="315"/>
      <c r="F146" s="315"/>
      <c r="G146" s="315"/>
      <c r="H146" s="315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312"/>
      <c r="B147" s="315"/>
      <c r="C147" s="315"/>
      <c r="D147" s="318"/>
      <c r="E147" s="315"/>
      <c r="F147" s="315"/>
      <c r="G147" s="315"/>
      <c r="H147" s="315"/>
      <c r="I147" s="4" t="s">
        <v>93</v>
      </c>
      <c r="J147" s="17">
        <v>0</v>
      </c>
      <c r="K147" s="17">
        <v>28194</v>
      </c>
      <c r="L147" s="17">
        <v>122760</v>
      </c>
      <c r="M147" s="17">
        <v>79271</v>
      </c>
      <c r="N147" s="17">
        <v>110466</v>
      </c>
      <c r="O147" s="17">
        <v>136907</v>
      </c>
      <c r="P147" s="17">
        <v>86511</v>
      </c>
      <c r="Q147" s="16">
        <v>120165</v>
      </c>
      <c r="R147" s="16">
        <v>75024</v>
      </c>
      <c r="S147" s="17">
        <v>98258</v>
      </c>
      <c r="T147" s="17">
        <v>73164</v>
      </c>
      <c r="U147" s="17">
        <v>105868</v>
      </c>
      <c r="V147" s="22">
        <f t="shared" si="5"/>
        <v>1036588</v>
      </c>
    </row>
    <row r="148" spans="1:22" ht="16.5" thickBot="1" x14ac:dyDescent="0.3">
      <c r="A148" s="313"/>
      <c r="B148" s="316"/>
      <c r="C148" s="316"/>
      <c r="D148" s="319"/>
      <c r="E148" s="316"/>
      <c r="F148" s="316"/>
      <c r="G148" s="316"/>
      <c r="H148" s="316"/>
      <c r="I148" s="43" t="s">
        <v>90</v>
      </c>
      <c r="J148" s="32">
        <v>10656</v>
      </c>
      <c r="K148" s="32">
        <v>9524</v>
      </c>
      <c r="L148" s="32">
        <v>9963</v>
      </c>
      <c r="M148" s="32">
        <v>20746</v>
      </c>
      <c r="N148" s="32">
        <v>20804</v>
      </c>
      <c r="O148" s="32">
        <v>25307</v>
      </c>
      <c r="P148" s="32">
        <v>20713</v>
      </c>
      <c r="Q148" s="56">
        <v>10255</v>
      </c>
      <c r="R148" s="56">
        <v>9893</v>
      </c>
      <c r="S148" s="32">
        <v>0</v>
      </c>
      <c r="T148" s="32">
        <v>0</v>
      </c>
      <c r="U148" s="32">
        <v>0</v>
      </c>
      <c r="V148" s="33">
        <f t="shared" si="5"/>
        <v>137861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2101130</v>
      </c>
    </row>
    <row r="150" spans="1:22" ht="15.75" x14ac:dyDescent="0.25">
      <c r="A150" s="311">
        <v>667</v>
      </c>
      <c r="B150" s="315" t="s">
        <v>49</v>
      </c>
      <c r="C150" s="315" t="s">
        <v>79</v>
      </c>
      <c r="D150" s="318">
        <v>98.8</v>
      </c>
      <c r="E150" s="315" t="s">
        <v>156</v>
      </c>
      <c r="F150" s="315" t="s">
        <v>42</v>
      </c>
      <c r="G150" s="315" t="s">
        <v>100</v>
      </c>
      <c r="H150" s="315" t="s">
        <v>42</v>
      </c>
      <c r="I150" s="41" t="s">
        <v>94</v>
      </c>
      <c r="J150" s="15">
        <v>14678</v>
      </c>
      <c r="K150" s="15">
        <v>7974</v>
      </c>
      <c r="L150" s="15">
        <v>7681</v>
      </c>
      <c r="M150" s="15">
        <v>9249</v>
      </c>
      <c r="N150" s="15">
        <v>15157</v>
      </c>
      <c r="O150" s="15">
        <v>11088</v>
      </c>
      <c r="P150" s="15">
        <v>11560</v>
      </c>
      <c r="Q150" s="14">
        <v>15754</v>
      </c>
      <c r="R150" s="14">
        <v>9473</v>
      </c>
      <c r="S150" s="15">
        <v>12258</v>
      </c>
      <c r="T150" s="15">
        <v>11997</v>
      </c>
      <c r="U150" s="15">
        <v>8113</v>
      </c>
      <c r="V150" s="23">
        <f t="shared" ref="V150:V155" si="6">SUM(J150:U150)</f>
        <v>134982</v>
      </c>
    </row>
    <row r="151" spans="1:22" ht="15.75" x14ac:dyDescent="0.25">
      <c r="A151" s="312"/>
      <c r="B151" s="315"/>
      <c r="C151" s="315"/>
      <c r="D151" s="318"/>
      <c r="E151" s="315"/>
      <c r="F151" s="315"/>
      <c r="G151" s="315"/>
      <c r="H151" s="315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79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79</v>
      </c>
    </row>
    <row r="152" spans="1:22" ht="15.75" x14ac:dyDescent="0.25">
      <c r="A152" s="312"/>
      <c r="B152" s="315"/>
      <c r="C152" s="315"/>
      <c r="D152" s="318"/>
      <c r="E152" s="315"/>
      <c r="F152" s="315"/>
      <c r="G152" s="315"/>
      <c r="H152" s="315"/>
      <c r="I152" s="3" t="s">
        <v>103</v>
      </c>
      <c r="J152" s="17">
        <v>8633</v>
      </c>
      <c r="K152" s="17">
        <v>3649</v>
      </c>
      <c r="L152" s="17">
        <v>4417</v>
      </c>
      <c r="M152" s="17">
        <v>4520</v>
      </c>
      <c r="N152" s="17">
        <v>2046</v>
      </c>
      <c r="O152" s="17">
        <v>0</v>
      </c>
      <c r="P152" s="17">
        <v>0</v>
      </c>
      <c r="Q152" s="16">
        <v>3538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si="6"/>
        <v>26803</v>
      </c>
    </row>
    <row r="153" spans="1:22" ht="15.75" x14ac:dyDescent="0.25">
      <c r="A153" s="312"/>
      <c r="B153" s="315"/>
      <c r="C153" s="315"/>
      <c r="D153" s="318"/>
      <c r="E153" s="315"/>
      <c r="F153" s="315"/>
      <c r="G153" s="315"/>
      <c r="H153" s="315"/>
      <c r="I153" s="37" t="s">
        <v>91</v>
      </c>
      <c r="J153" s="28">
        <v>26929</v>
      </c>
      <c r="K153" s="28">
        <v>5463</v>
      </c>
      <c r="L153" s="28">
        <v>52615</v>
      </c>
      <c r="M153" s="28">
        <v>50027</v>
      </c>
      <c r="N153" s="28">
        <v>29445</v>
      </c>
      <c r="O153" s="28">
        <v>26193</v>
      </c>
      <c r="P153" s="28">
        <v>20405</v>
      </c>
      <c r="Q153" s="55">
        <v>44397</v>
      </c>
      <c r="R153" s="55">
        <v>35446</v>
      </c>
      <c r="S153" s="28">
        <v>45553</v>
      </c>
      <c r="T153" s="28">
        <v>39022</v>
      </c>
      <c r="U153" s="28">
        <v>35787</v>
      </c>
      <c r="V153" s="29">
        <f t="shared" si="6"/>
        <v>411282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313"/>
      <c r="B155" s="315"/>
      <c r="C155" s="315"/>
      <c r="D155" s="318"/>
      <c r="E155" s="315"/>
      <c r="F155" s="315"/>
      <c r="G155" s="315"/>
      <c r="H155" s="315"/>
      <c r="I155" s="18" t="s">
        <v>95</v>
      </c>
      <c r="J155" s="28">
        <v>0</v>
      </c>
      <c r="K155" s="28">
        <v>0</v>
      </c>
      <c r="L155" s="28">
        <v>0</v>
      </c>
      <c r="M155" s="28">
        <v>4991</v>
      </c>
      <c r="N155" s="28">
        <v>0</v>
      </c>
      <c r="O155" s="28">
        <v>4833</v>
      </c>
      <c r="P155" s="28">
        <v>7986</v>
      </c>
      <c r="Q155" s="55">
        <v>0</v>
      </c>
      <c r="R155" s="55">
        <v>0</v>
      </c>
      <c r="S155" s="28">
        <v>4666</v>
      </c>
      <c r="T155" s="28">
        <v>0</v>
      </c>
      <c r="U155" s="28">
        <v>3686</v>
      </c>
      <c r="V155" s="29">
        <f t="shared" si="6"/>
        <v>26162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599308</v>
      </c>
    </row>
    <row r="157" spans="1:22" ht="15.75" x14ac:dyDescent="0.25">
      <c r="A157" s="311">
        <v>668</v>
      </c>
      <c r="B157" s="314" t="s">
        <v>49</v>
      </c>
      <c r="C157" s="314" t="s">
        <v>80</v>
      </c>
      <c r="D157" s="317">
        <v>98.8</v>
      </c>
      <c r="E157" s="314" t="s">
        <v>100</v>
      </c>
      <c r="F157" s="314" t="s">
        <v>42</v>
      </c>
      <c r="G157" s="314" t="s">
        <v>156</v>
      </c>
      <c r="H157" s="314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4" t="s">
        <v>92</v>
      </c>
      <c r="J158" s="17">
        <v>104039</v>
      </c>
      <c r="K158" s="17">
        <v>125700</v>
      </c>
      <c r="L158" s="17">
        <v>179779</v>
      </c>
      <c r="M158" s="17">
        <v>149682</v>
      </c>
      <c r="N158" s="17">
        <v>155473</v>
      </c>
      <c r="O158" s="17">
        <v>161625</v>
      </c>
      <c r="P158" s="17">
        <v>190524</v>
      </c>
      <c r="Q158" s="16">
        <v>175174</v>
      </c>
      <c r="R158" s="16">
        <v>188592</v>
      </c>
      <c r="S158" s="17">
        <v>183335</v>
      </c>
      <c r="T158" s="17">
        <v>179737</v>
      </c>
      <c r="U158" s="17">
        <v>170851</v>
      </c>
      <c r="V158" s="22">
        <f>SUM(J158:U158)</f>
        <v>1964511</v>
      </c>
    </row>
    <row r="159" spans="1:22" ht="15.75" x14ac:dyDescent="0.25">
      <c r="A159" s="312"/>
      <c r="B159" s="315"/>
      <c r="C159" s="315"/>
      <c r="D159" s="318"/>
      <c r="E159" s="315"/>
      <c r="F159" s="315"/>
      <c r="G159" s="315"/>
      <c r="H159" s="315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15"/>
      <c r="C160" s="315"/>
      <c r="D160" s="318"/>
      <c r="E160" s="315"/>
      <c r="F160" s="315"/>
      <c r="G160" s="315"/>
      <c r="H160" s="315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313"/>
      <c r="B161" s="316"/>
      <c r="C161" s="316"/>
      <c r="D161" s="319"/>
      <c r="E161" s="316"/>
      <c r="F161" s="316"/>
      <c r="G161" s="316"/>
      <c r="H161" s="316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1964511</v>
      </c>
    </row>
    <row r="163" spans="1:22" ht="15.75" x14ac:dyDescent="0.25">
      <c r="A163" s="311">
        <v>669</v>
      </c>
      <c r="B163" s="314" t="s">
        <v>49</v>
      </c>
      <c r="C163" s="314" t="s">
        <v>85</v>
      </c>
      <c r="D163" s="317">
        <v>98.8</v>
      </c>
      <c r="E163" s="326" t="s">
        <v>100</v>
      </c>
      <c r="F163" s="314" t="s">
        <v>42</v>
      </c>
      <c r="G163" s="326" t="s">
        <v>156</v>
      </c>
      <c r="H163" s="314" t="s">
        <v>42</v>
      </c>
      <c r="I163" s="41" t="s">
        <v>98</v>
      </c>
      <c r="J163" s="15">
        <v>0</v>
      </c>
      <c r="K163" s="15">
        <v>7118</v>
      </c>
      <c r="L163" s="15">
        <v>35302</v>
      </c>
      <c r="M163" s="15">
        <v>20454</v>
      </c>
      <c r="N163" s="15">
        <v>16709</v>
      </c>
      <c r="O163" s="15">
        <v>24311</v>
      </c>
      <c r="P163" s="15">
        <v>26267</v>
      </c>
      <c r="Q163" s="14">
        <v>12341</v>
      </c>
      <c r="R163" s="14">
        <v>0</v>
      </c>
      <c r="S163" s="15">
        <v>28698</v>
      </c>
      <c r="T163" s="15">
        <v>12181</v>
      </c>
      <c r="U163" s="15">
        <v>14586</v>
      </c>
      <c r="V163" s="23">
        <f t="shared" ref="V163:V169" si="7">SUM(J163:U163)</f>
        <v>197967</v>
      </c>
    </row>
    <row r="164" spans="1:22" ht="15.75" x14ac:dyDescent="0.25">
      <c r="A164" s="312"/>
      <c r="B164" s="315"/>
      <c r="C164" s="315"/>
      <c r="D164" s="318"/>
      <c r="E164" s="327"/>
      <c r="F164" s="315"/>
      <c r="G164" s="327"/>
      <c r="H164" s="315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49212</v>
      </c>
      <c r="T164" s="17">
        <v>0</v>
      </c>
      <c r="U164" s="17">
        <v>0</v>
      </c>
      <c r="V164" s="22">
        <f t="shared" si="7"/>
        <v>49212</v>
      </c>
    </row>
    <row r="165" spans="1:22" ht="15.75" x14ac:dyDescent="0.25">
      <c r="A165" s="312"/>
      <c r="B165" s="315"/>
      <c r="C165" s="315"/>
      <c r="D165" s="318"/>
      <c r="E165" s="327"/>
      <c r="F165" s="315"/>
      <c r="G165" s="327"/>
      <c r="H165" s="315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" t="s">
        <v>97</v>
      </c>
      <c r="J167" s="17">
        <v>0</v>
      </c>
      <c r="K167" s="17">
        <v>0</v>
      </c>
      <c r="L167" s="17">
        <v>24626</v>
      </c>
      <c r="M167" s="17">
        <v>38022</v>
      </c>
      <c r="N167" s="17">
        <v>78980</v>
      </c>
      <c r="O167" s="17">
        <v>28407</v>
      </c>
      <c r="P167" s="17">
        <v>21538</v>
      </c>
      <c r="Q167" s="16">
        <v>0</v>
      </c>
      <c r="R167" s="16">
        <v>0</v>
      </c>
      <c r="S167" s="17">
        <v>0</v>
      </c>
      <c r="T167" s="17">
        <v>29305</v>
      </c>
      <c r="U167" s="17">
        <v>0</v>
      </c>
      <c r="V167" s="22">
        <f t="shared" si="7"/>
        <v>220878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313"/>
      <c r="B169" s="316"/>
      <c r="C169" s="316"/>
      <c r="D169" s="319"/>
      <c r="E169" s="328"/>
      <c r="F169" s="316"/>
      <c r="G169" s="328"/>
      <c r="H169" s="316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468057</v>
      </c>
    </row>
    <row r="171" spans="1:22" ht="15.75" customHeight="1" x14ac:dyDescent="0.25">
      <c r="A171" s="331" t="s">
        <v>125</v>
      </c>
      <c r="B171" s="320" t="s">
        <v>168</v>
      </c>
      <c r="C171" s="314" t="s">
        <v>86</v>
      </c>
      <c r="D171" s="317">
        <v>58.7</v>
      </c>
      <c r="E171" s="340" t="s">
        <v>158</v>
      </c>
      <c r="F171" s="314" t="s">
        <v>42</v>
      </c>
      <c r="G171" s="340" t="s">
        <v>159</v>
      </c>
      <c r="H171" s="314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332"/>
      <c r="B172" s="315"/>
      <c r="C172" s="315"/>
      <c r="D172" s="318"/>
      <c r="E172" s="341"/>
      <c r="F172" s="315"/>
      <c r="G172" s="341"/>
      <c r="H172" s="315"/>
      <c r="I172" s="4" t="s">
        <v>92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20694</v>
      </c>
      <c r="U172" s="17">
        <v>0</v>
      </c>
      <c r="V172" s="22">
        <f t="shared" si="8"/>
        <v>20694</v>
      </c>
    </row>
    <row r="173" spans="1:22" ht="15.75" x14ac:dyDescent="0.25">
      <c r="A173" s="332"/>
      <c r="B173" s="315"/>
      <c r="C173" s="315"/>
      <c r="D173" s="318"/>
      <c r="E173" s="341"/>
      <c r="F173" s="315"/>
      <c r="G173" s="341"/>
      <c r="H173" s="315"/>
      <c r="I173" s="4" t="s">
        <v>91</v>
      </c>
      <c r="J173" s="17">
        <v>122618</v>
      </c>
      <c r="K173" s="17">
        <v>143501</v>
      </c>
      <c r="L173" s="17">
        <v>73847</v>
      </c>
      <c r="M173" s="17">
        <v>87625</v>
      </c>
      <c r="N173" s="17">
        <v>63087</v>
      </c>
      <c r="O173" s="17">
        <v>132885</v>
      </c>
      <c r="P173" s="17">
        <v>44581</v>
      </c>
      <c r="Q173" s="16">
        <v>57879</v>
      </c>
      <c r="R173" s="16">
        <v>40271</v>
      </c>
      <c r="S173" s="17">
        <v>57008</v>
      </c>
      <c r="T173" s="17">
        <v>53131</v>
      </c>
      <c r="U173" s="17">
        <v>104884</v>
      </c>
      <c r="V173" s="22">
        <f t="shared" si="8"/>
        <v>981317</v>
      </c>
    </row>
    <row r="174" spans="1:22" ht="15.75" x14ac:dyDescent="0.25">
      <c r="A174" s="332"/>
      <c r="B174" s="315"/>
      <c r="C174" s="315"/>
      <c r="D174" s="318"/>
      <c r="E174" s="341"/>
      <c r="F174" s="315"/>
      <c r="G174" s="341"/>
      <c r="H174" s="315"/>
      <c r="I174" s="4" t="s">
        <v>93</v>
      </c>
      <c r="J174" s="17">
        <v>224618</v>
      </c>
      <c r="K174" s="17">
        <v>196876</v>
      </c>
      <c r="L174" s="17">
        <v>230287</v>
      </c>
      <c r="M174" s="17">
        <v>204710</v>
      </c>
      <c r="N174" s="17">
        <v>235300</v>
      </c>
      <c r="O174" s="17">
        <v>237934</v>
      </c>
      <c r="P174" s="17">
        <v>245380</v>
      </c>
      <c r="Q174" s="16">
        <v>244858</v>
      </c>
      <c r="R174" s="16">
        <v>242263</v>
      </c>
      <c r="S174" s="17">
        <v>263167</v>
      </c>
      <c r="T174" s="17">
        <v>188693</v>
      </c>
      <c r="U174" s="17">
        <v>207801</v>
      </c>
      <c r="V174" s="22">
        <f t="shared" si="8"/>
        <v>2721887</v>
      </c>
    </row>
    <row r="175" spans="1:22" ht="15.75" x14ac:dyDescent="0.25">
      <c r="A175" s="332"/>
      <c r="B175" s="315"/>
      <c r="C175" s="315"/>
      <c r="D175" s="318"/>
      <c r="E175" s="341"/>
      <c r="F175" s="315"/>
      <c r="G175" s="341"/>
      <c r="H175" s="315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33"/>
      <c r="B176" s="316"/>
      <c r="C176" s="316"/>
      <c r="D176" s="319"/>
      <c r="E176" s="355"/>
      <c r="F176" s="316"/>
      <c r="G176" s="355"/>
      <c r="H176" s="316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100</v>
      </c>
      <c r="U176" s="32">
        <v>0</v>
      </c>
      <c r="V176" s="33">
        <f t="shared" si="8"/>
        <v>100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3723998</v>
      </c>
    </row>
    <row r="178" spans="1:22" ht="15.75" x14ac:dyDescent="0.25">
      <c r="A178" s="331" t="s">
        <v>126</v>
      </c>
      <c r="B178" s="320" t="s">
        <v>169</v>
      </c>
      <c r="C178" s="314" t="s">
        <v>86</v>
      </c>
      <c r="D178" s="317">
        <v>36.200000000000003</v>
      </c>
      <c r="E178" s="326" t="s">
        <v>10</v>
      </c>
      <c r="F178" s="314" t="s">
        <v>42</v>
      </c>
      <c r="G178" s="340" t="s">
        <v>158</v>
      </c>
      <c r="H178" s="314" t="s">
        <v>42</v>
      </c>
      <c r="I178" s="4" t="s">
        <v>92</v>
      </c>
      <c r="J178" s="17">
        <v>179244</v>
      </c>
      <c r="K178" s="17">
        <v>179875</v>
      </c>
      <c r="L178" s="17">
        <v>233201</v>
      </c>
      <c r="M178" s="17">
        <v>233392</v>
      </c>
      <c r="N178" s="17">
        <v>263893</v>
      </c>
      <c r="O178" s="17">
        <v>167426</v>
      </c>
      <c r="P178" s="17">
        <v>238664</v>
      </c>
      <c r="Q178" s="16">
        <v>265867</v>
      </c>
      <c r="R178" s="16">
        <v>182928</v>
      </c>
      <c r="S178" s="17">
        <v>161786</v>
      </c>
      <c r="T178" s="17">
        <v>198220</v>
      </c>
      <c r="U178" s="17">
        <v>230019</v>
      </c>
      <c r="V178" s="22">
        <f>SUM(J178:U178)</f>
        <v>2534515</v>
      </c>
    </row>
    <row r="179" spans="1:22" ht="15.75" x14ac:dyDescent="0.25">
      <c r="A179" s="332"/>
      <c r="B179" s="315"/>
      <c r="C179" s="315"/>
      <c r="D179" s="318"/>
      <c r="E179" s="327"/>
      <c r="F179" s="315"/>
      <c r="G179" s="341"/>
      <c r="H179" s="315"/>
      <c r="I179" s="4" t="s">
        <v>91</v>
      </c>
      <c r="J179" s="17">
        <v>215030</v>
      </c>
      <c r="K179" s="17">
        <v>153293</v>
      </c>
      <c r="L179" s="17">
        <v>172987</v>
      </c>
      <c r="M179" s="17">
        <v>198156</v>
      </c>
      <c r="N179" s="17">
        <v>226761</v>
      </c>
      <c r="O179" s="17">
        <v>249465</v>
      </c>
      <c r="P179" s="17">
        <v>178437</v>
      </c>
      <c r="Q179" s="16">
        <v>178299</v>
      </c>
      <c r="R179" s="16">
        <v>190716</v>
      </c>
      <c r="S179" s="17">
        <v>130326</v>
      </c>
      <c r="T179" s="17">
        <v>204065</v>
      </c>
      <c r="U179" s="17">
        <v>153684</v>
      </c>
      <c r="V179" s="22">
        <f>SUM(J179:U179)</f>
        <v>2251219</v>
      </c>
    </row>
    <row r="180" spans="1:22" ht="15.75" customHeight="1" x14ac:dyDescent="0.25">
      <c r="A180" s="332"/>
      <c r="B180" s="315"/>
      <c r="C180" s="315"/>
      <c r="D180" s="318"/>
      <c r="E180" s="327"/>
      <c r="F180" s="315"/>
      <c r="G180" s="341"/>
      <c r="H180" s="315"/>
      <c r="I180" s="3" t="s">
        <v>93</v>
      </c>
      <c r="J180" s="17">
        <v>110185</v>
      </c>
      <c r="K180" s="17">
        <v>100086</v>
      </c>
      <c r="L180" s="17">
        <v>88213</v>
      </c>
      <c r="M180" s="17">
        <v>130756</v>
      </c>
      <c r="N180" s="17">
        <v>116082</v>
      </c>
      <c r="O180" s="17">
        <v>99883</v>
      </c>
      <c r="P180" s="17">
        <v>132536</v>
      </c>
      <c r="Q180" s="16">
        <v>138619</v>
      </c>
      <c r="R180" s="16">
        <v>123643</v>
      </c>
      <c r="S180" s="17">
        <v>144383</v>
      </c>
      <c r="T180" s="17">
        <v>79324</v>
      </c>
      <c r="U180" s="17">
        <v>131217</v>
      </c>
      <c r="V180" s="22">
        <f>SUM(J180:U180)</f>
        <v>1394927</v>
      </c>
    </row>
    <row r="181" spans="1:22" ht="15.75" customHeight="1" x14ac:dyDescent="0.25">
      <c r="A181" s="332"/>
      <c r="B181" s="315"/>
      <c r="C181" s="315"/>
      <c r="D181" s="318"/>
      <c r="E181" s="327"/>
      <c r="F181" s="315"/>
      <c r="G181" s="341"/>
      <c r="H181" s="315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33"/>
      <c r="B182" s="316"/>
      <c r="C182" s="316"/>
      <c r="D182" s="319"/>
      <c r="E182" s="328"/>
      <c r="F182" s="316"/>
      <c r="G182" s="355"/>
      <c r="H182" s="316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0</v>
      </c>
      <c r="T182" s="28">
        <v>0</v>
      </c>
      <c r="U182" s="28">
        <v>0</v>
      </c>
      <c r="V182" s="29">
        <f>SUM(J182:U182)</f>
        <v>0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6180661</v>
      </c>
    </row>
    <row r="184" spans="1:22" ht="16.5" customHeight="1" x14ac:dyDescent="0.25">
      <c r="A184" s="331" t="s">
        <v>127</v>
      </c>
      <c r="B184" s="320" t="s">
        <v>170</v>
      </c>
      <c r="C184" s="314" t="s">
        <v>86</v>
      </c>
      <c r="D184" s="317">
        <v>24.7</v>
      </c>
      <c r="E184" s="340" t="s">
        <v>159</v>
      </c>
      <c r="F184" s="314" t="s">
        <v>42</v>
      </c>
      <c r="G184" s="340" t="s">
        <v>155</v>
      </c>
      <c r="H184" s="314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 t="shared" ref="V184:V189" si="9">SUM(J184:U184)</f>
        <v>0</v>
      </c>
    </row>
    <row r="185" spans="1:22" ht="15.75" x14ac:dyDescent="0.25">
      <c r="A185" s="332"/>
      <c r="B185" s="315"/>
      <c r="C185" s="315"/>
      <c r="D185" s="318"/>
      <c r="E185" s="341"/>
      <c r="F185" s="315"/>
      <c r="G185" s="327"/>
      <c r="H185" s="315"/>
      <c r="I185" s="4" t="s">
        <v>92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14540</v>
      </c>
      <c r="U185" s="17">
        <v>0</v>
      </c>
      <c r="V185" s="22">
        <f t="shared" si="9"/>
        <v>14540</v>
      </c>
    </row>
    <row r="186" spans="1:22" ht="15.75" x14ac:dyDescent="0.25">
      <c r="A186" s="332"/>
      <c r="B186" s="315"/>
      <c r="C186" s="315"/>
      <c r="D186" s="318"/>
      <c r="E186" s="341"/>
      <c r="F186" s="315"/>
      <c r="G186" s="327"/>
      <c r="H186" s="315"/>
      <c r="I186" s="4" t="s">
        <v>91</v>
      </c>
      <c r="J186" s="17">
        <v>51356</v>
      </c>
      <c r="K186" s="17">
        <v>79254</v>
      </c>
      <c r="L186" s="17">
        <v>26427</v>
      </c>
      <c r="M186" s="17">
        <v>26983</v>
      </c>
      <c r="N186" s="17">
        <v>13789</v>
      </c>
      <c r="O186" s="17">
        <v>33371</v>
      </c>
      <c r="P186" s="17">
        <v>12211</v>
      </c>
      <c r="Q186" s="16">
        <v>6583</v>
      </c>
      <c r="R186" s="16">
        <v>4540</v>
      </c>
      <c r="S186" s="17">
        <v>11778</v>
      </c>
      <c r="T186" s="17">
        <v>18137</v>
      </c>
      <c r="U186" s="17">
        <v>60895</v>
      </c>
      <c r="V186" s="22">
        <f t="shared" si="9"/>
        <v>345324</v>
      </c>
    </row>
    <row r="187" spans="1:22" ht="15.75" x14ac:dyDescent="0.25">
      <c r="A187" s="332"/>
      <c r="B187" s="315"/>
      <c r="C187" s="315"/>
      <c r="D187" s="318"/>
      <c r="E187" s="341"/>
      <c r="F187" s="315"/>
      <c r="G187" s="327"/>
      <c r="H187" s="315"/>
      <c r="I187" s="4" t="s">
        <v>93</v>
      </c>
      <c r="J187" s="17">
        <v>223944</v>
      </c>
      <c r="K187" s="17">
        <v>196644</v>
      </c>
      <c r="L187" s="17">
        <v>230039</v>
      </c>
      <c r="M187" s="17">
        <v>204277</v>
      </c>
      <c r="N187" s="17">
        <v>234562</v>
      </c>
      <c r="O187" s="17">
        <v>237335</v>
      </c>
      <c r="P187" s="17">
        <v>245073</v>
      </c>
      <c r="Q187" s="16">
        <v>244348</v>
      </c>
      <c r="R187" s="16">
        <v>241492</v>
      </c>
      <c r="S187" s="17">
        <v>262236</v>
      </c>
      <c r="T187" s="17">
        <v>188206</v>
      </c>
      <c r="U187" s="17">
        <v>207393</v>
      </c>
      <c r="V187" s="22">
        <f t="shared" si="9"/>
        <v>2715549</v>
      </c>
    </row>
    <row r="188" spans="1:22" ht="15.75" x14ac:dyDescent="0.25">
      <c r="A188" s="332"/>
      <c r="B188" s="315"/>
      <c r="C188" s="315"/>
      <c r="D188" s="318"/>
      <c r="E188" s="341"/>
      <c r="F188" s="315"/>
      <c r="G188" s="327"/>
      <c r="H188" s="315"/>
      <c r="I188" s="4" t="s">
        <v>90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100</v>
      </c>
      <c r="U188" s="17">
        <v>0</v>
      </c>
      <c r="V188" s="22">
        <f t="shared" si="9"/>
        <v>100</v>
      </c>
    </row>
    <row r="189" spans="1:22" ht="16.5" thickBot="1" x14ac:dyDescent="0.3">
      <c r="A189" s="333"/>
      <c r="B189" s="316"/>
      <c r="C189" s="316"/>
      <c r="D189" s="319"/>
      <c r="E189" s="355"/>
      <c r="F189" s="316"/>
      <c r="G189" s="328"/>
      <c r="H189" s="316"/>
      <c r="I189" s="4" t="s">
        <v>95</v>
      </c>
      <c r="J189" s="17">
        <v>0</v>
      </c>
      <c r="K189" s="17">
        <v>949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949</v>
      </c>
    </row>
    <row r="190" spans="1:22" ht="16.5" thickBot="1" x14ac:dyDescent="0.3">
      <c r="A190" s="4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SUM(V184:V189)</f>
        <v>3076462</v>
      </c>
    </row>
    <row r="191" spans="1:22" ht="15.75" x14ac:dyDescent="0.25">
      <c r="A191" s="311">
        <v>719</v>
      </c>
      <c r="B191" s="314" t="s">
        <v>55</v>
      </c>
      <c r="C191" s="314" t="s">
        <v>87</v>
      </c>
      <c r="D191" s="317">
        <v>120.3</v>
      </c>
      <c r="E191" s="326" t="s">
        <v>10</v>
      </c>
      <c r="F191" s="314" t="s">
        <v>42</v>
      </c>
      <c r="G191" s="340" t="s">
        <v>155</v>
      </c>
      <c r="H191" s="314" t="s">
        <v>42</v>
      </c>
      <c r="I191" s="41" t="s">
        <v>92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312"/>
      <c r="B192" s="315"/>
      <c r="C192" s="315"/>
      <c r="D192" s="318"/>
      <c r="E192" s="327"/>
      <c r="F192" s="315"/>
      <c r="G192" s="341"/>
      <c r="H192" s="315"/>
      <c r="I192" s="41" t="s">
        <v>98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1776</v>
      </c>
      <c r="P192" s="15">
        <v>0</v>
      </c>
      <c r="Q192" s="15">
        <v>0</v>
      </c>
      <c r="R192" s="14">
        <v>15235</v>
      </c>
      <c r="S192" s="15">
        <v>13384</v>
      </c>
      <c r="T192" s="15">
        <v>0</v>
      </c>
      <c r="U192" s="15">
        <v>2011</v>
      </c>
      <c r="V192" s="23">
        <f t="shared" si="10"/>
        <v>32406</v>
      </c>
    </row>
    <row r="193" spans="1:22" ht="15.75" x14ac:dyDescent="0.25">
      <c r="A193" s="312"/>
      <c r="B193" s="315"/>
      <c r="C193" s="315"/>
      <c r="D193" s="318"/>
      <c r="E193" s="327"/>
      <c r="F193" s="315"/>
      <c r="G193" s="327"/>
      <c r="H193" s="315"/>
      <c r="I193" s="4" t="s">
        <v>75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77598</v>
      </c>
      <c r="T193" s="17">
        <v>0</v>
      </c>
      <c r="U193" s="17">
        <v>0</v>
      </c>
      <c r="V193" s="22">
        <f t="shared" si="10"/>
        <v>77598</v>
      </c>
    </row>
    <row r="194" spans="1:22" ht="15.75" x14ac:dyDescent="0.25">
      <c r="A194" s="312"/>
      <c r="B194" s="315"/>
      <c r="C194" s="315"/>
      <c r="D194" s="318"/>
      <c r="E194" s="327"/>
      <c r="F194" s="315"/>
      <c r="G194" s="327"/>
      <c r="H194" s="315"/>
      <c r="I194" s="4" t="s">
        <v>101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12"/>
      <c r="B195" s="315"/>
      <c r="C195" s="315"/>
      <c r="D195" s="318"/>
      <c r="E195" s="327"/>
      <c r="F195" s="315"/>
      <c r="G195" s="327"/>
      <c r="H195" s="315"/>
      <c r="I195" s="4" t="s">
        <v>71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312"/>
      <c r="B196" s="315"/>
      <c r="C196" s="315"/>
      <c r="D196" s="318"/>
      <c r="E196" s="327"/>
      <c r="F196" s="315"/>
      <c r="G196" s="327"/>
      <c r="H196" s="315"/>
      <c r="I196" s="4" t="s">
        <v>97</v>
      </c>
      <c r="J196" s="17">
        <v>269652</v>
      </c>
      <c r="K196" s="17">
        <v>229768</v>
      </c>
      <c r="L196" s="17">
        <v>236814</v>
      </c>
      <c r="M196" s="17">
        <v>227141</v>
      </c>
      <c r="N196" s="17">
        <v>218739</v>
      </c>
      <c r="O196" s="17">
        <v>238454</v>
      </c>
      <c r="P196" s="17">
        <v>273642</v>
      </c>
      <c r="Q196" s="16">
        <v>294679</v>
      </c>
      <c r="R196" s="16">
        <v>265385</v>
      </c>
      <c r="S196" s="17">
        <v>138148</v>
      </c>
      <c r="T196" s="17">
        <v>276854</v>
      </c>
      <c r="U196" s="17">
        <v>273466</v>
      </c>
      <c r="V196" s="22">
        <f t="shared" si="10"/>
        <v>2942742</v>
      </c>
    </row>
    <row r="197" spans="1:22" ht="15.75" x14ac:dyDescent="0.25">
      <c r="A197" s="312"/>
      <c r="B197" s="315"/>
      <c r="C197" s="315"/>
      <c r="D197" s="318"/>
      <c r="E197" s="327"/>
      <c r="F197" s="315"/>
      <c r="G197" s="327"/>
      <c r="H197" s="315"/>
      <c r="I197" s="4" t="s">
        <v>96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313"/>
      <c r="B198" s="316"/>
      <c r="C198" s="316"/>
      <c r="D198" s="319"/>
      <c r="E198" s="328"/>
      <c r="F198" s="316"/>
      <c r="G198" s="328"/>
      <c r="H198" s="316"/>
      <c r="I198" s="43" t="s">
        <v>102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0</v>
      </c>
      <c r="S198" s="32">
        <v>5461</v>
      </c>
      <c r="T198" s="32">
        <v>0</v>
      </c>
      <c r="U198" s="32">
        <v>0</v>
      </c>
      <c r="V198" s="33">
        <f t="shared" si="10"/>
        <v>5461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3058207</v>
      </c>
    </row>
    <row r="200" spans="1:22" ht="16.149999999999999" customHeight="1" x14ac:dyDescent="0.25">
      <c r="A200" s="331" t="s">
        <v>128</v>
      </c>
      <c r="B200" s="320" t="s">
        <v>54</v>
      </c>
      <c r="C200" s="314" t="s">
        <v>87</v>
      </c>
      <c r="D200" s="317">
        <v>82.2</v>
      </c>
      <c r="E200" s="320" t="s">
        <v>160</v>
      </c>
      <c r="F200" s="314" t="s">
        <v>42</v>
      </c>
      <c r="G200" s="320" t="s">
        <v>158</v>
      </c>
      <c r="H200" s="314" t="s">
        <v>42</v>
      </c>
      <c r="I200" s="4" t="s">
        <v>92</v>
      </c>
      <c r="J200" s="17">
        <v>333007</v>
      </c>
      <c r="K200" s="17">
        <v>300830</v>
      </c>
      <c r="L200" s="17">
        <v>287266</v>
      </c>
      <c r="M200" s="17">
        <v>312673</v>
      </c>
      <c r="N200" s="17">
        <v>290813</v>
      </c>
      <c r="O200" s="17">
        <v>243093</v>
      </c>
      <c r="P200" s="17">
        <v>212895</v>
      </c>
      <c r="Q200" s="16">
        <v>236757</v>
      </c>
      <c r="R200" s="16">
        <v>161280</v>
      </c>
      <c r="S200" s="17">
        <v>245792</v>
      </c>
      <c r="T200" s="17">
        <v>295576</v>
      </c>
      <c r="U200" s="17">
        <v>314595</v>
      </c>
      <c r="V200" s="22">
        <f t="shared" ref="V200:V205" si="11">SUM(J200:U200)</f>
        <v>3234577</v>
      </c>
    </row>
    <row r="201" spans="1:22" ht="15.75" x14ac:dyDescent="0.25">
      <c r="A201" s="332"/>
      <c r="B201" s="315"/>
      <c r="C201" s="315"/>
      <c r="D201" s="318"/>
      <c r="E201" s="321"/>
      <c r="F201" s="315"/>
      <c r="G201" s="321"/>
      <c r="H201" s="315"/>
      <c r="I201" s="4" t="s">
        <v>98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5.75" x14ac:dyDescent="0.25">
      <c r="A202" s="332"/>
      <c r="B202" s="315"/>
      <c r="C202" s="315"/>
      <c r="D202" s="318"/>
      <c r="E202" s="321"/>
      <c r="F202" s="315"/>
      <c r="G202" s="321"/>
      <c r="H202" s="315"/>
      <c r="I202" s="4" t="s">
        <v>91</v>
      </c>
      <c r="J202" s="17">
        <v>0</v>
      </c>
      <c r="K202" s="17">
        <v>33449</v>
      </c>
      <c r="L202" s="17">
        <v>114430</v>
      </c>
      <c r="M202" s="17">
        <v>146662</v>
      </c>
      <c r="N202" s="17">
        <v>154432</v>
      </c>
      <c r="O202" s="17">
        <v>184379</v>
      </c>
      <c r="P202" s="17">
        <v>170242</v>
      </c>
      <c r="Q202" s="16">
        <v>180035</v>
      </c>
      <c r="R202" s="16">
        <v>163047</v>
      </c>
      <c r="S202" s="17">
        <v>114557</v>
      </c>
      <c r="T202" s="17">
        <v>88726</v>
      </c>
      <c r="U202" s="17">
        <v>74469</v>
      </c>
      <c r="V202" s="22">
        <f t="shared" si="11"/>
        <v>1424428</v>
      </c>
    </row>
    <row r="203" spans="1:22" ht="15.75" x14ac:dyDescent="0.25">
      <c r="A203" s="332"/>
      <c r="B203" s="315"/>
      <c r="C203" s="315"/>
      <c r="D203" s="318"/>
      <c r="E203" s="321"/>
      <c r="F203" s="315"/>
      <c r="G203" s="321"/>
      <c r="H203" s="315"/>
      <c r="I203" s="3" t="s">
        <v>93</v>
      </c>
      <c r="J203" s="17">
        <v>112060</v>
      </c>
      <c r="K203" s="17">
        <v>72473</v>
      </c>
      <c r="L203" s="17">
        <v>52315</v>
      </c>
      <c r="M203" s="17">
        <v>0</v>
      </c>
      <c r="N203" s="17">
        <v>0</v>
      </c>
      <c r="O203" s="17">
        <v>0</v>
      </c>
      <c r="P203" s="17">
        <v>21508</v>
      </c>
      <c r="Q203" s="16">
        <v>25654</v>
      </c>
      <c r="R203" s="16">
        <v>21772</v>
      </c>
      <c r="S203" s="17">
        <v>49688</v>
      </c>
      <c r="T203" s="17">
        <v>575</v>
      </c>
      <c r="U203" s="17">
        <v>313</v>
      </c>
      <c r="V203" s="22">
        <f t="shared" si="11"/>
        <v>356358</v>
      </c>
    </row>
    <row r="204" spans="1:22" ht="15.75" x14ac:dyDescent="0.25">
      <c r="A204" s="332"/>
      <c r="B204" s="315"/>
      <c r="C204" s="315"/>
      <c r="D204" s="318"/>
      <c r="E204" s="321"/>
      <c r="F204" s="315"/>
      <c r="G204" s="321"/>
      <c r="H204" s="315"/>
      <c r="I204" s="37" t="s">
        <v>111</v>
      </c>
      <c r="J204" s="36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6.5" thickBot="1" x14ac:dyDescent="0.3">
      <c r="A205" s="333"/>
      <c r="B205" s="316"/>
      <c r="C205" s="316"/>
      <c r="D205" s="319"/>
      <c r="E205" s="322"/>
      <c r="F205" s="316"/>
      <c r="G205" s="322"/>
      <c r="H205" s="316"/>
      <c r="I205" s="74" t="s">
        <v>90</v>
      </c>
      <c r="J205" s="56">
        <v>36861</v>
      </c>
      <c r="K205" s="32">
        <v>15053</v>
      </c>
      <c r="L205" s="32">
        <v>36757</v>
      </c>
      <c r="M205" s="32">
        <v>25098</v>
      </c>
      <c r="N205" s="32">
        <v>37238</v>
      </c>
      <c r="O205" s="32">
        <v>31247</v>
      </c>
      <c r="P205" s="32">
        <v>42042</v>
      </c>
      <c r="Q205" s="56">
        <v>40750</v>
      </c>
      <c r="R205" s="56">
        <v>41945</v>
      </c>
      <c r="S205" s="32">
        <v>80920</v>
      </c>
      <c r="T205" s="32">
        <v>77245</v>
      </c>
      <c r="U205" s="32">
        <v>41560</v>
      </c>
      <c r="V205" s="33">
        <f t="shared" si="11"/>
        <v>506716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7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SUM(V200:V205)</f>
        <v>5522079</v>
      </c>
    </row>
    <row r="207" spans="1:22" ht="15.75" x14ac:dyDescent="0.25">
      <c r="A207" s="331" t="s">
        <v>129</v>
      </c>
      <c r="B207" s="320" t="s">
        <v>167</v>
      </c>
      <c r="C207" s="314" t="s">
        <v>87</v>
      </c>
      <c r="D207" s="317">
        <v>152.69999999999999</v>
      </c>
      <c r="E207" s="320" t="s">
        <v>158</v>
      </c>
      <c r="F207" s="314" t="s">
        <v>42</v>
      </c>
      <c r="G207" s="320" t="s">
        <v>100</v>
      </c>
      <c r="H207" s="314" t="s">
        <v>42</v>
      </c>
      <c r="I207" s="41" t="s">
        <v>94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3">
        <f t="shared" ref="V207:V214" si="12">SUM(J207:U207)</f>
        <v>0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15"/>
      <c r="H208" s="315"/>
      <c r="I208" s="4" t="s">
        <v>92</v>
      </c>
      <c r="J208" s="17">
        <v>22379</v>
      </c>
      <c r="K208" s="17">
        <v>58665</v>
      </c>
      <c r="L208" s="17">
        <v>69894</v>
      </c>
      <c r="M208" s="17">
        <v>9020</v>
      </c>
      <c r="N208" s="17">
        <v>66412</v>
      </c>
      <c r="O208" s="17">
        <v>24859</v>
      </c>
      <c r="P208" s="17">
        <v>2381</v>
      </c>
      <c r="Q208" s="16">
        <v>54967</v>
      </c>
      <c r="R208" s="16">
        <v>77085</v>
      </c>
      <c r="S208" s="17">
        <v>22274</v>
      </c>
      <c r="T208" s="17">
        <v>18849</v>
      </c>
      <c r="U208" s="17">
        <v>0</v>
      </c>
      <c r="V208" s="22">
        <f t="shared" si="12"/>
        <v>426785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15"/>
      <c r="H209" s="315"/>
      <c r="I209" s="4" t="s">
        <v>91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2"/>
        <v>0</v>
      </c>
    </row>
    <row r="210" spans="1:22" ht="15.75" x14ac:dyDescent="0.25">
      <c r="A210" s="332"/>
      <c r="B210" s="315"/>
      <c r="C210" s="315"/>
      <c r="D210" s="318"/>
      <c r="E210" s="321"/>
      <c r="F210" s="315"/>
      <c r="G210" s="315"/>
      <c r="H210" s="315"/>
      <c r="I210" s="4" t="s">
        <v>70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2"/>
        <v>0</v>
      </c>
    </row>
    <row r="211" spans="1:22" ht="15.75" x14ac:dyDescent="0.25">
      <c r="A211" s="332"/>
      <c r="B211" s="315"/>
      <c r="C211" s="315"/>
      <c r="D211" s="318"/>
      <c r="E211" s="321"/>
      <c r="F211" s="315"/>
      <c r="G211" s="315"/>
      <c r="H211" s="315"/>
      <c r="I211" s="18" t="s">
        <v>93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271</v>
      </c>
      <c r="T211" s="17">
        <v>0</v>
      </c>
      <c r="U211" s="17">
        <v>0</v>
      </c>
      <c r="V211" s="22">
        <f t="shared" si="12"/>
        <v>271</v>
      </c>
    </row>
    <row r="212" spans="1:22" ht="15.75" x14ac:dyDescent="0.25">
      <c r="A212" s="332"/>
      <c r="B212" s="315"/>
      <c r="C212" s="315"/>
      <c r="D212" s="318"/>
      <c r="E212" s="321"/>
      <c r="F212" s="315"/>
      <c r="G212" s="315"/>
      <c r="H212" s="315"/>
      <c r="I212" s="18" t="s">
        <v>96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2"/>
        <v>0</v>
      </c>
    </row>
    <row r="213" spans="1:22" ht="15.75" x14ac:dyDescent="0.25">
      <c r="A213" s="332"/>
      <c r="B213" s="315"/>
      <c r="C213" s="315"/>
      <c r="D213" s="318"/>
      <c r="E213" s="321"/>
      <c r="F213" s="315"/>
      <c r="G213" s="315"/>
      <c r="H213" s="315"/>
      <c r="I213" s="4" t="s">
        <v>90</v>
      </c>
      <c r="J213" s="1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2"/>
        <v>0</v>
      </c>
    </row>
    <row r="214" spans="1:22" ht="16.5" thickBot="1" x14ac:dyDescent="0.3">
      <c r="A214" s="333"/>
      <c r="B214" s="316"/>
      <c r="C214" s="316"/>
      <c r="D214" s="319"/>
      <c r="E214" s="322"/>
      <c r="F214" s="316"/>
      <c r="G214" s="316"/>
      <c r="H214" s="316"/>
      <c r="I214" s="79" t="s">
        <v>95</v>
      </c>
      <c r="J214" s="56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56">
        <v>0</v>
      </c>
      <c r="R214" s="56">
        <v>0</v>
      </c>
      <c r="S214" s="32">
        <v>0</v>
      </c>
      <c r="T214" s="32">
        <v>0</v>
      </c>
      <c r="U214" s="32">
        <v>0</v>
      </c>
      <c r="V214" s="33">
        <f t="shared" si="12"/>
        <v>0</v>
      </c>
    </row>
    <row r="215" spans="1:22" ht="16.5" thickBot="1" x14ac:dyDescent="0.3">
      <c r="A215" s="39"/>
      <c r="B215" s="40"/>
      <c r="C215" s="40"/>
      <c r="D215" s="40"/>
      <c r="E215" s="40"/>
      <c r="F215" s="40"/>
      <c r="G215" s="40"/>
      <c r="H215" s="40"/>
      <c r="I215" s="40"/>
      <c r="J215" s="66"/>
      <c r="K215" s="30"/>
      <c r="L215" s="30"/>
      <c r="M215" s="30"/>
      <c r="N215" s="30"/>
      <c r="O215" s="30"/>
      <c r="P215" s="30"/>
      <c r="Q215" s="68"/>
      <c r="R215" s="59"/>
      <c r="S215" s="30"/>
      <c r="T215" s="30"/>
      <c r="U215" s="30"/>
      <c r="V215" s="31">
        <f>SUM(V207:V214)</f>
        <v>427056</v>
      </c>
    </row>
    <row r="216" spans="1:22" ht="15.75" x14ac:dyDescent="0.25">
      <c r="A216" s="312">
        <v>1366</v>
      </c>
      <c r="B216" s="315" t="s">
        <v>55</v>
      </c>
      <c r="C216" s="315" t="s">
        <v>85</v>
      </c>
      <c r="D216" s="315">
        <v>67</v>
      </c>
      <c r="E216" s="327" t="s">
        <v>10</v>
      </c>
      <c r="F216" s="315" t="s">
        <v>42</v>
      </c>
      <c r="G216" s="324" t="s">
        <v>60</v>
      </c>
      <c r="H216" s="315" t="s">
        <v>42</v>
      </c>
      <c r="I216" s="38" t="s">
        <v>92</v>
      </c>
      <c r="J216" s="15">
        <v>8758</v>
      </c>
      <c r="K216" s="15">
        <v>0</v>
      </c>
      <c r="L216" s="15">
        <v>45312</v>
      </c>
      <c r="M216" s="15">
        <v>28073</v>
      </c>
      <c r="N216" s="15">
        <v>29638</v>
      </c>
      <c r="O216" s="15">
        <v>25422</v>
      </c>
      <c r="P216" s="15">
        <v>44155</v>
      </c>
      <c r="Q216" s="14">
        <v>10573</v>
      </c>
      <c r="R216" s="14">
        <v>0</v>
      </c>
      <c r="S216" s="15">
        <v>32451</v>
      </c>
      <c r="T216" s="15">
        <v>27417</v>
      </c>
      <c r="U216" s="15">
        <v>16816</v>
      </c>
      <c r="V216" s="23">
        <f>SUM(J216:U216)</f>
        <v>268615</v>
      </c>
    </row>
    <row r="217" spans="1:22" ht="15.75" x14ac:dyDescent="0.25">
      <c r="A217" s="312"/>
      <c r="B217" s="315"/>
      <c r="C217" s="315"/>
      <c r="D217" s="315"/>
      <c r="E217" s="327"/>
      <c r="F217" s="315"/>
      <c r="G217" s="324"/>
      <c r="H217" s="315"/>
      <c r="I217" s="3" t="s">
        <v>91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0</v>
      </c>
    </row>
    <row r="218" spans="1:22" ht="15.75" x14ac:dyDescent="0.25">
      <c r="A218" s="312"/>
      <c r="B218" s="315"/>
      <c r="C218" s="315"/>
      <c r="D218" s="315"/>
      <c r="E218" s="327"/>
      <c r="F218" s="315"/>
      <c r="G218" s="324"/>
      <c r="H218" s="315"/>
      <c r="I218" s="3" t="s">
        <v>93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312"/>
      <c r="B219" s="315"/>
      <c r="C219" s="315"/>
      <c r="D219" s="315"/>
      <c r="E219" s="327"/>
      <c r="F219" s="315"/>
      <c r="G219" s="324"/>
      <c r="H219" s="315"/>
      <c r="I219" s="37" t="s">
        <v>90</v>
      </c>
      <c r="J219" s="28">
        <v>209938</v>
      </c>
      <c r="K219" s="28">
        <v>157979</v>
      </c>
      <c r="L219" s="28">
        <v>171112</v>
      </c>
      <c r="M219" s="28">
        <v>196995</v>
      </c>
      <c r="N219" s="28">
        <v>168604</v>
      </c>
      <c r="O219" s="28">
        <v>171531</v>
      </c>
      <c r="P219" s="28">
        <v>211495</v>
      </c>
      <c r="Q219" s="55">
        <v>178224</v>
      </c>
      <c r="R219" s="55">
        <v>175543</v>
      </c>
      <c r="S219" s="28">
        <v>203062</v>
      </c>
      <c r="T219" s="28">
        <v>163940</v>
      </c>
      <c r="U219" s="28">
        <v>203005</v>
      </c>
      <c r="V219" s="29">
        <f>SUM(J219:U219)</f>
        <v>2211428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SUM(V216:V219)</f>
        <v>2480043</v>
      </c>
    </row>
    <row r="221" spans="1:22" ht="15.75" x14ac:dyDescent="0.25">
      <c r="A221" s="311">
        <v>1367</v>
      </c>
      <c r="B221" s="320" t="s">
        <v>166</v>
      </c>
      <c r="C221" s="314" t="s">
        <v>85</v>
      </c>
      <c r="D221" s="317">
        <v>28.6</v>
      </c>
      <c r="E221" s="323" t="s">
        <v>11</v>
      </c>
      <c r="F221" s="314" t="s">
        <v>42</v>
      </c>
      <c r="G221" s="326" t="s">
        <v>60</v>
      </c>
      <c r="H221" s="314" t="s">
        <v>42</v>
      </c>
      <c r="I221" s="2" t="s">
        <v>92</v>
      </c>
      <c r="J221" s="34">
        <v>9228</v>
      </c>
      <c r="K221" s="34">
        <v>36821</v>
      </c>
      <c r="L221" s="34">
        <v>0</v>
      </c>
      <c r="M221" s="34">
        <v>33975</v>
      </c>
      <c r="N221" s="34">
        <v>12332</v>
      </c>
      <c r="O221" s="34">
        <v>15383</v>
      </c>
      <c r="P221" s="34">
        <v>19339</v>
      </c>
      <c r="Q221" s="58">
        <v>33218</v>
      </c>
      <c r="R221" s="58">
        <v>37850</v>
      </c>
      <c r="S221" s="34">
        <v>23886</v>
      </c>
      <c r="T221" s="34">
        <v>16132</v>
      </c>
      <c r="U221" s="34">
        <v>15006</v>
      </c>
      <c r="V221" s="35">
        <f>SUM(J221:U221)</f>
        <v>253170</v>
      </c>
    </row>
    <row r="222" spans="1:22" ht="15.75" x14ac:dyDescent="0.25">
      <c r="A222" s="312"/>
      <c r="B222" s="321"/>
      <c r="C222" s="315"/>
      <c r="D222" s="318"/>
      <c r="E222" s="324"/>
      <c r="F222" s="315"/>
      <c r="G222" s="327"/>
      <c r="H222" s="315"/>
      <c r="I222" s="3" t="s">
        <v>93</v>
      </c>
      <c r="J222" s="16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3"/>
      <c r="B223" s="315"/>
      <c r="C223" s="315"/>
      <c r="D223" s="318"/>
      <c r="E223" s="324"/>
      <c r="F223" s="315"/>
      <c r="G223" s="327"/>
      <c r="H223" s="315"/>
      <c r="I223" s="44" t="s">
        <v>90</v>
      </c>
      <c r="J223" s="56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56">
        <v>99</v>
      </c>
      <c r="R223" s="56">
        <v>0</v>
      </c>
      <c r="S223" s="32">
        <v>0</v>
      </c>
      <c r="T223" s="32">
        <v>0</v>
      </c>
      <c r="U223" s="32">
        <v>0</v>
      </c>
      <c r="V223" s="33">
        <f>SUM(J223:U223)</f>
        <v>99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253269</v>
      </c>
    </row>
    <row r="225" spans="1:22" ht="15.75" x14ac:dyDescent="0.25">
      <c r="A225" s="312">
        <v>1368</v>
      </c>
      <c r="B225" s="321" t="s">
        <v>165</v>
      </c>
      <c r="C225" s="315" t="s">
        <v>85</v>
      </c>
      <c r="D225" s="315">
        <v>29</v>
      </c>
      <c r="E225" s="324" t="s">
        <v>60</v>
      </c>
      <c r="F225" s="315" t="s">
        <v>42</v>
      </c>
      <c r="G225" s="341" t="s">
        <v>161</v>
      </c>
      <c r="H225" s="315" t="s">
        <v>42</v>
      </c>
      <c r="I225" s="38" t="s">
        <v>92</v>
      </c>
      <c r="J225" s="15">
        <v>13607</v>
      </c>
      <c r="K225" s="15">
        <v>36821</v>
      </c>
      <c r="L225" s="15">
        <v>45312</v>
      </c>
      <c r="M225" s="15">
        <v>49835</v>
      </c>
      <c r="N225" s="15">
        <v>41970</v>
      </c>
      <c r="O225" s="15">
        <v>40805</v>
      </c>
      <c r="P225" s="15">
        <v>51203</v>
      </c>
      <c r="Q225" s="15">
        <v>39553</v>
      </c>
      <c r="R225" s="14">
        <v>37850</v>
      </c>
      <c r="S225" s="15">
        <v>56337</v>
      </c>
      <c r="T225" s="15">
        <v>43548</v>
      </c>
      <c r="U225" s="15">
        <v>31822</v>
      </c>
      <c r="V225" s="23">
        <f>SUM(J225:U225)</f>
        <v>488663</v>
      </c>
    </row>
    <row r="226" spans="1:22" ht="15.75" x14ac:dyDescent="0.25">
      <c r="A226" s="312"/>
      <c r="B226" s="315"/>
      <c r="C226" s="315"/>
      <c r="D226" s="315"/>
      <c r="E226" s="324"/>
      <c r="F226" s="315"/>
      <c r="G226" s="327"/>
      <c r="H226" s="315"/>
      <c r="I226" s="3" t="s">
        <v>91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5.75" x14ac:dyDescent="0.25">
      <c r="A227" s="312"/>
      <c r="B227" s="315"/>
      <c r="C227" s="315"/>
      <c r="D227" s="315"/>
      <c r="E227" s="91"/>
      <c r="F227" s="315"/>
      <c r="G227" s="327"/>
      <c r="H227" s="315"/>
      <c r="I227" s="37" t="s">
        <v>93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55">
        <v>0</v>
      </c>
      <c r="S227" s="28">
        <v>0</v>
      </c>
      <c r="T227" s="28">
        <v>0</v>
      </c>
      <c r="U227" s="28">
        <v>0</v>
      </c>
      <c r="V227" s="29">
        <f>SUM(J227:U227)</f>
        <v>0</v>
      </c>
    </row>
    <row r="228" spans="1:22" ht="16.5" thickBot="1" x14ac:dyDescent="0.3">
      <c r="A228" s="313"/>
      <c r="B228" s="316"/>
      <c r="C228" s="316"/>
      <c r="D228" s="316"/>
      <c r="E228" s="24"/>
      <c r="F228" s="316"/>
      <c r="G228" s="328"/>
      <c r="H228" s="316"/>
      <c r="I228" s="18" t="s">
        <v>90</v>
      </c>
      <c r="J228" s="26">
        <v>179175</v>
      </c>
      <c r="K228" s="26">
        <v>157968</v>
      </c>
      <c r="L228" s="26">
        <v>170638</v>
      </c>
      <c r="M228" s="26">
        <v>172827</v>
      </c>
      <c r="N228" s="26">
        <v>168914</v>
      </c>
      <c r="O228" s="26">
        <v>172529</v>
      </c>
      <c r="P228" s="26">
        <v>195343</v>
      </c>
      <c r="Q228" s="26">
        <v>177612</v>
      </c>
      <c r="R228" s="25">
        <v>166470</v>
      </c>
      <c r="S228" s="26">
        <v>196208</v>
      </c>
      <c r="T228" s="26">
        <v>170170</v>
      </c>
      <c r="U228" s="26">
        <v>198371</v>
      </c>
      <c r="V228" s="27">
        <f>SUM(J228:U228)</f>
        <v>2126225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0"/>
      <c r="V229" s="31">
        <f>SUM(V225:V228)</f>
        <v>2614888</v>
      </c>
    </row>
    <row r="230" spans="1:22" ht="15.75" x14ac:dyDescent="0.25">
      <c r="A230" s="311">
        <v>2069</v>
      </c>
      <c r="B230" s="314" t="s">
        <v>131</v>
      </c>
      <c r="C230" s="314" t="s">
        <v>83</v>
      </c>
      <c r="D230" s="317">
        <v>278.75</v>
      </c>
      <c r="E230" s="323" t="s">
        <v>132</v>
      </c>
      <c r="F230" s="314" t="s">
        <v>133</v>
      </c>
      <c r="G230" s="340" t="s">
        <v>162</v>
      </c>
      <c r="H230" s="314" t="s">
        <v>133</v>
      </c>
      <c r="I230" s="4" t="s">
        <v>103</v>
      </c>
      <c r="J230" s="72">
        <v>78077</v>
      </c>
      <c r="K230" s="34">
        <v>105551</v>
      </c>
      <c r="L230" s="34">
        <v>81786</v>
      </c>
      <c r="M230" s="34">
        <v>74767</v>
      </c>
      <c r="N230" s="34">
        <v>84218</v>
      </c>
      <c r="O230" s="34">
        <v>76150</v>
      </c>
      <c r="P230" s="34">
        <v>81438</v>
      </c>
      <c r="Q230" s="58">
        <v>75979</v>
      </c>
      <c r="R230" s="58">
        <v>76510</v>
      </c>
      <c r="S230" s="34">
        <v>78720</v>
      </c>
      <c r="T230" s="34">
        <v>62389</v>
      </c>
      <c r="U230" s="34">
        <v>0</v>
      </c>
      <c r="V230" s="35">
        <f>SUM(J230:U230)</f>
        <v>875585</v>
      </c>
    </row>
    <row r="231" spans="1:22" ht="16.5" thickBot="1" x14ac:dyDescent="0.3">
      <c r="A231" s="313"/>
      <c r="B231" s="316"/>
      <c r="C231" s="316"/>
      <c r="D231" s="319"/>
      <c r="E231" s="325"/>
      <c r="F231" s="316"/>
      <c r="G231" s="355"/>
      <c r="H231" s="316"/>
      <c r="I231" s="18"/>
      <c r="J231" s="56"/>
      <c r="K231" s="32"/>
      <c r="L231" s="32"/>
      <c r="M231" s="32"/>
      <c r="N231" s="32"/>
      <c r="O231" s="32"/>
      <c r="P231" s="32"/>
      <c r="Q231" s="56"/>
      <c r="R231" s="56"/>
      <c r="S231" s="32"/>
      <c r="T231" s="32"/>
      <c r="U231" s="32"/>
      <c r="V231" s="33"/>
    </row>
    <row r="232" spans="1:22" ht="16.5" thickBot="1" x14ac:dyDescent="0.3">
      <c r="A232" s="49"/>
      <c r="B232" s="40"/>
      <c r="C232" s="40"/>
      <c r="D232" s="40"/>
      <c r="E232" s="40"/>
      <c r="F232" s="40"/>
      <c r="G232" s="40"/>
      <c r="H232" s="40"/>
      <c r="I232" s="40"/>
      <c r="J232" s="66"/>
      <c r="K232" s="90"/>
      <c r="L232" s="30"/>
      <c r="M232" s="30"/>
      <c r="N232" s="30"/>
      <c r="O232" s="30"/>
      <c r="P232" s="30"/>
      <c r="Q232" s="68"/>
      <c r="R232" s="59"/>
      <c r="S232" s="30"/>
      <c r="T232" s="30"/>
      <c r="U232" s="30"/>
      <c r="V232" s="31">
        <f>SUM(V230:V231)</f>
        <v>875585</v>
      </c>
    </row>
    <row r="233" spans="1:22" ht="16.5" thickBot="1" x14ac:dyDescent="0.3">
      <c r="A233" s="82"/>
      <c r="B233" s="83"/>
      <c r="C233" s="83"/>
      <c r="D233" s="83"/>
      <c r="E233" s="83"/>
      <c r="F233" s="83"/>
      <c r="G233" s="83"/>
      <c r="H233" s="84"/>
      <c r="I233" s="84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1">
        <f>V232+V229+V224+V220+V215+V206+V199+V190+V183+V177+V170+V162+V156+V149+V141+V136+V127+V121+V116+V109+V101+V89+V84+V79+V73+V70+V68+V66+V61+V57+V52+V42+V36+V34+V31+V28+V26+V24+V18+V12</f>
        <v>66235064</v>
      </c>
    </row>
    <row r="236" spans="1:22" x14ac:dyDescent="0.2">
      <c r="A236" s="7" t="s">
        <v>135</v>
      </c>
    </row>
    <row r="237" spans="1:22" x14ac:dyDescent="0.2">
      <c r="A237" s="7" t="s">
        <v>121</v>
      </c>
    </row>
    <row r="238" spans="1:22" x14ac:dyDescent="0.2">
      <c r="A238" s="7" t="s">
        <v>122</v>
      </c>
    </row>
    <row r="239" spans="1:22" x14ac:dyDescent="0.2">
      <c r="A239" s="77" t="s">
        <v>109</v>
      </c>
    </row>
    <row r="240" spans="1:22" x14ac:dyDescent="0.2">
      <c r="A240" s="77" t="s">
        <v>120</v>
      </c>
    </row>
    <row r="241" spans="1:1" x14ac:dyDescent="0.2">
      <c r="A241" s="77" t="s">
        <v>118</v>
      </c>
    </row>
    <row r="242" spans="1:1" x14ac:dyDescent="0.2">
      <c r="A242" s="77" t="s">
        <v>130</v>
      </c>
    </row>
    <row r="243" spans="1:1" x14ac:dyDescent="0.2">
      <c r="A243" s="77" t="s">
        <v>108</v>
      </c>
    </row>
    <row r="244" spans="1:1" x14ac:dyDescent="0.2">
      <c r="A244" s="77" t="s">
        <v>117</v>
      </c>
    </row>
    <row r="245" spans="1:1" x14ac:dyDescent="0.2">
      <c r="A245" s="77" t="s">
        <v>124</v>
      </c>
    </row>
    <row r="246" spans="1:1" x14ac:dyDescent="0.2">
      <c r="A246" s="77" t="s">
        <v>116</v>
      </c>
    </row>
    <row r="247" spans="1:1" x14ac:dyDescent="0.2">
      <c r="A247" s="77" t="s">
        <v>107</v>
      </c>
    </row>
    <row r="248" spans="1:1" x14ac:dyDescent="0.2">
      <c r="A248" s="77" t="s">
        <v>119</v>
      </c>
    </row>
    <row r="249" spans="1:1" x14ac:dyDescent="0.2">
      <c r="A249" s="77" t="s">
        <v>110</v>
      </c>
    </row>
  </sheetData>
  <mergeCells count="288">
    <mergeCell ref="H58:H60"/>
    <mergeCell ref="A29:A30"/>
    <mergeCell ref="B29:B30"/>
    <mergeCell ref="C29:C30"/>
    <mergeCell ref="D29:D30"/>
    <mergeCell ref="A62:A65"/>
    <mergeCell ref="B62:B65"/>
    <mergeCell ref="C62:C65"/>
    <mergeCell ref="D62:D65"/>
    <mergeCell ref="E62:E65"/>
    <mergeCell ref="C37:C41"/>
    <mergeCell ref="H43:H51"/>
    <mergeCell ref="H37:H41"/>
    <mergeCell ref="H29:H30"/>
    <mergeCell ref="H62:H65"/>
    <mergeCell ref="H53:H56"/>
    <mergeCell ref="G53:G56"/>
    <mergeCell ref="D58:D60"/>
    <mergeCell ref="E58:E60"/>
    <mergeCell ref="F58:F60"/>
    <mergeCell ref="G58:G60"/>
    <mergeCell ref="F62:F65"/>
    <mergeCell ref="G62:G65"/>
    <mergeCell ref="C43:C51"/>
    <mergeCell ref="A90:A100"/>
    <mergeCell ref="A110:A115"/>
    <mergeCell ref="B110:B115"/>
    <mergeCell ref="A117:A120"/>
    <mergeCell ref="A102:A108"/>
    <mergeCell ref="C74:C78"/>
    <mergeCell ref="F74:F78"/>
    <mergeCell ref="H142:H148"/>
    <mergeCell ref="H128:H135"/>
    <mergeCell ref="D128:D135"/>
    <mergeCell ref="G128:G135"/>
    <mergeCell ref="E128:E135"/>
    <mergeCell ref="F128:F135"/>
    <mergeCell ref="E85:E88"/>
    <mergeCell ref="G90:G100"/>
    <mergeCell ref="F117:F120"/>
    <mergeCell ref="E117:E120"/>
    <mergeCell ref="G85:G88"/>
    <mergeCell ref="E122:E126"/>
    <mergeCell ref="D117:D120"/>
    <mergeCell ref="A128:A135"/>
    <mergeCell ref="B122:B126"/>
    <mergeCell ref="A142:A148"/>
    <mergeCell ref="B85:B88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C58:C60"/>
    <mergeCell ref="F122:F126"/>
    <mergeCell ref="E137:E140"/>
    <mergeCell ref="E110:E115"/>
    <mergeCell ref="F110:F115"/>
    <mergeCell ref="E80:E83"/>
    <mergeCell ref="C71:C72"/>
    <mergeCell ref="D80:D83"/>
    <mergeCell ref="F85:F88"/>
    <mergeCell ref="D74:D78"/>
    <mergeCell ref="E71:E72"/>
    <mergeCell ref="G216:G219"/>
    <mergeCell ref="H216:H219"/>
    <mergeCell ref="D216:D219"/>
    <mergeCell ref="E216:E219"/>
    <mergeCell ref="F216:F219"/>
    <mergeCell ref="H207:H214"/>
    <mergeCell ref="D163:D169"/>
    <mergeCell ref="E163:E169"/>
    <mergeCell ref="F163:F169"/>
    <mergeCell ref="F207:F214"/>
    <mergeCell ref="G207:G214"/>
    <mergeCell ref="D207:D214"/>
    <mergeCell ref="F191:F198"/>
    <mergeCell ref="D171:D176"/>
    <mergeCell ref="H200:H205"/>
    <mergeCell ref="F184:F189"/>
    <mergeCell ref="G184:G189"/>
    <mergeCell ref="H184:H189"/>
    <mergeCell ref="G191:G198"/>
    <mergeCell ref="F200:F205"/>
    <mergeCell ref="H191:H198"/>
    <mergeCell ref="E191:E198"/>
    <mergeCell ref="H178:H182"/>
    <mergeCell ref="E178:E182"/>
    <mergeCell ref="H157:H161"/>
    <mergeCell ref="H163:H169"/>
    <mergeCell ref="E142:E148"/>
    <mergeCell ref="A85:A88"/>
    <mergeCell ref="D13:D17"/>
    <mergeCell ref="D37:D41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E43:E51"/>
    <mergeCell ref="F43:F51"/>
    <mergeCell ref="C90:C100"/>
    <mergeCell ref="D90:D100"/>
    <mergeCell ref="G71:G72"/>
    <mergeCell ref="G43:G51"/>
    <mergeCell ref="E90:E100"/>
    <mergeCell ref="F53:F56"/>
    <mergeCell ref="F71:F72"/>
    <mergeCell ref="A43:A51"/>
    <mergeCell ref="B43:B51"/>
    <mergeCell ref="B74:B78"/>
    <mergeCell ref="A53:A56"/>
    <mergeCell ref="A13:A17"/>
    <mergeCell ref="B13:B17"/>
    <mergeCell ref="B7:B11"/>
    <mergeCell ref="B71:B72"/>
    <mergeCell ref="A80:A83"/>
    <mergeCell ref="A37:A41"/>
    <mergeCell ref="B37:B41"/>
    <mergeCell ref="B53:B56"/>
    <mergeCell ref="A58:A60"/>
    <mergeCell ref="B58:B60"/>
    <mergeCell ref="A71:A72"/>
    <mergeCell ref="A74:A78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B90:B100"/>
    <mergeCell ref="C85:C88"/>
    <mergeCell ref="B80:B83"/>
    <mergeCell ref="C80:C83"/>
    <mergeCell ref="C117:C120"/>
    <mergeCell ref="F90:F100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90:H100"/>
    <mergeCell ref="H71:H72"/>
    <mergeCell ref="H74:H78"/>
    <mergeCell ref="G80:G83"/>
    <mergeCell ref="H80:H83"/>
    <mergeCell ref="E74:E78"/>
    <mergeCell ref="G74:G78"/>
    <mergeCell ref="D85:D88"/>
    <mergeCell ref="D71:D72"/>
    <mergeCell ref="H85:H88"/>
    <mergeCell ref="F80:F83"/>
    <mergeCell ref="E207:E214"/>
    <mergeCell ref="A225:A228"/>
    <mergeCell ref="A216:A219"/>
    <mergeCell ref="B216:B219"/>
    <mergeCell ref="A221:A223"/>
    <mergeCell ref="B221:B223"/>
    <mergeCell ref="A184:A189"/>
    <mergeCell ref="B191:B198"/>
    <mergeCell ref="B178:B182"/>
    <mergeCell ref="C178:C182"/>
    <mergeCell ref="D178:D182"/>
    <mergeCell ref="D225:D228"/>
    <mergeCell ref="C225:C228"/>
    <mergeCell ref="A207:A214"/>
    <mergeCell ref="B207:B214"/>
    <mergeCell ref="D191:D198"/>
    <mergeCell ref="E184:E189"/>
    <mergeCell ref="B225:B228"/>
    <mergeCell ref="C216:C219"/>
    <mergeCell ref="C184:C189"/>
    <mergeCell ref="E200:E205"/>
    <mergeCell ref="B184:B189"/>
    <mergeCell ref="G163:G169"/>
    <mergeCell ref="G150:G155"/>
    <mergeCell ref="B142:B148"/>
    <mergeCell ref="C142:C148"/>
    <mergeCell ref="F142:F148"/>
    <mergeCell ref="D142:D148"/>
    <mergeCell ref="A150:A155"/>
    <mergeCell ref="B150:B155"/>
    <mergeCell ref="D150:D155"/>
    <mergeCell ref="B157:B161"/>
    <mergeCell ref="A157:A161"/>
    <mergeCell ref="C157:C161"/>
    <mergeCell ref="C163:C169"/>
    <mergeCell ref="G142:G148"/>
    <mergeCell ref="F157:F161"/>
    <mergeCell ref="E157:E161"/>
    <mergeCell ref="G157:G161"/>
    <mergeCell ref="A163:A169"/>
    <mergeCell ref="B163:B169"/>
    <mergeCell ref="F150:F155"/>
    <mergeCell ref="E150:E155"/>
    <mergeCell ref="A171:A176"/>
    <mergeCell ref="D184:D189"/>
    <mergeCell ref="C207:C214"/>
    <mergeCell ref="A200:A205"/>
    <mergeCell ref="B200:B205"/>
    <mergeCell ref="C200:C205"/>
    <mergeCell ref="C191:C198"/>
    <mergeCell ref="A191:A198"/>
    <mergeCell ref="D122:D126"/>
    <mergeCell ref="D200:D205"/>
    <mergeCell ref="B171:B176"/>
    <mergeCell ref="C171:C176"/>
    <mergeCell ref="C150:C155"/>
    <mergeCell ref="D157:D161"/>
    <mergeCell ref="D137:D140"/>
    <mergeCell ref="A178:A182"/>
    <mergeCell ref="A122:A126"/>
    <mergeCell ref="A137:A140"/>
    <mergeCell ref="G200:G205"/>
    <mergeCell ref="G122:G126"/>
    <mergeCell ref="H150:H155"/>
    <mergeCell ref="E102:E108"/>
    <mergeCell ref="F102:F108"/>
    <mergeCell ref="G102:G108"/>
    <mergeCell ref="H102:H108"/>
    <mergeCell ref="B102:B108"/>
    <mergeCell ref="C102:C108"/>
    <mergeCell ref="D102:D108"/>
    <mergeCell ref="G110:G115"/>
    <mergeCell ref="C137:C140"/>
    <mergeCell ref="B128:B135"/>
    <mergeCell ref="C128:C135"/>
    <mergeCell ref="B117:B120"/>
    <mergeCell ref="H122:H126"/>
    <mergeCell ref="B137:B140"/>
    <mergeCell ref="F137:F140"/>
    <mergeCell ref="G137:G140"/>
    <mergeCell ref="H137:H140"/>
    <mergeCell ref="C122:C126"/>
    <mergeCell ref="H110:H115"/>
    <mergeCell ref="G117:G120"/>
    <mergeCell ref="H117:H120"/>
    <mergeCell ref="F178:F182"/>
    <mergeCell ref="G178:G182"/>
    <mergeCell ref="E171:E176"/>
    <mergeCell ref="F171:F176"/>
    <mergeCell ref="G171:G176"/>
    <mergeCell ref="H171:H176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G221:G223"/>
    <mergeCell ref="H221:H223"/>
    <mergeCell ref="C221:C223"/>
    <mergeCell ref="D221:D223"/>
    <mergeCell ref="E221:E223"/>
    <mergeCell ref="F221:F223"/>
    <mergeCell ref="H225:H228"/>
    <mergeCell ref="E225:E226"/>
    <mergeCell ref="F225:F228"/>
    <mergeCell ref="G225:G22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9" max="21" man="1"/>
    <brk id="149" max="21" man="1"/>
    <brk id="21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1"/>
  <sheetViews>
    <sheetView zoomScale="70" zoomScaleNormal="70" workbookViewId="0">
      <pane xSplit="9" topLeftCell="J1" activePane="topRight" state="frozen"/>
      <selection pane="topRight" activeCell="J5" sqref="J5:U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2010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2010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45662</v>
      </c>
      <c r="K7" s="17">
        <v>38600</v>
      </c>
      <c r="L7" s="17">
        <v>46007</v>
      </c>
      <c r="M7" s="17">
        <v>45562</v>
      </c>
      <c r="N7" s="17">
        <v>46891</v>
      </c>
      <c r="O7" s="17">
        <v>46919</v>
      </c>
      <c r="P7" s="17">
        <v>45842</v>
      </c>
      <c r="Q7" s="34">
        <v>42100</v>
      </c>
      <c r="R7" s="58">
        <v>42971</v>
      </c>
      <c r="S7" s="34">
        <v>43316</v>
      </c>
      <c r="T7" s="34">
        <v>39156</v>
      </c>
      <c r="U7" s="34">
        <v>41962</v>
      </c>
      <c r="V7" s="35">
        <f>SUM(J7:U7)</f>
        <v>524988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15158</v>
      </c>
      <c r="K8" s="17">
        <v>11812</v>
      </c>
      <c r="L8" s="17">
        <v>5216</v>
      </c>
      <c r="M8" s="17">
        <v>8490</v>
      </c>
      <c r="N8" s="17">
        <v>14051</v>
      </c>
      <c r="O8" s="17">
        <v>12220</v>
      </c>
      <c r="P8" s="17">
        <v>11925</v>
      </c>
      <c r="Q8" s="17">
        <v>7845</v>
      </c>
      <c r="R8" s="16">
        <v>6772</v>
      </c>
      <c r="S8" s="17">
        <v>6336</v>
      </c>
      <c r="T8" s="17">
        <v>7627</v>
      </c>
      <c r="U8" s="17">
        <v>12889</v>
      </c>
      <c r="V8" s="22">
        <f>SUM(J8:U8)</f>
        <v>120341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14164</v>
      </c>
      <c r="K9" s="17">
        <v>13055</v>
      </c>
      <c r="L9" s="17">
        <v>11802</v>
      </c>
      <c r="M9" s="17">
        <v>11928</v>
      </c>
      <c r="N9" s="17">
        <v>11918</v>
      </c>
      <c r="O9" s="17">
        <v>10966</v>
      </c>
      <c r="P9" s="17">
        <v>11362</v>
      </c>
      <c r="Q9" s="17">
        <v>8306</v>
      </c>
      <c r="R9" s="16">
        <v>10033</v>
      </c>
      <c r="S9" s="17">
        <v>11240</v>
      </c>
      <c r="T9" s="17">
        <v>10327</v>
      </c>
      <c r="U9" s="17">
        <v>11560</v>
      </c>
      <c r="V9" s="22">
        <f>SUM(J9:U9)</f>
        <v>136661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306</v>
      </c>
      <c r="K10" s="17">
        <v>244</v>
      </c>
      <c r="L10" s="17">
        <v>299</v>
      </c>
      <c r="M10" s="17">
        <v>246</v>
      </c>
      <c r="N10" s="17">
        <v>270</v>
      </c>
      <c r="O10" s="17">
        <v>287</v>
      </c>
      <c r="P10" s="17">
        <v>301</v>
      </c>
      <c r="Q10" s="17">
        <v>244</v>
      </c>
      <c r="R10" s="16">
        <v>298</v>
      </c>
      <c r="S10" s="17">
        <v>362</v>
      </c>
      <c r="T10" s="17">
        <v>293</v>
      </c>
      <c r="U10" s="17">
        <v>247</v>
      </c>
      <c r="V10" s="22">
        <f>SUM(J10:U10)</f>
        <v>3397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785387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26330</v>
      </c>
      <c r="K13" s="15">
        <v>26822</v>
      </c>
      <c r="L13" s="15">
        <v>23554</v>
      </c>
      <c r="M13" s="15">
        <v>25752</v>
      </c>
      <c r="N13" s="15">
        <v>30814</v>
      </c>
      <c r="O13" s="15">
        <v>25812</v>
      </c>
      <c r="P13" s="15">
        <v>31181</v>
      </c>
      <c r="Q13" s="14">
        <v>33705</v>
      </c>
      <c r="R13" s="14">
        <v>33692</v>
      </c>
      <c r="S13" s="15">
        <v>38128</v>
      </c>
      <c r="T13" s="15">
        <v>36484</v>
      </c>
      <c r="U13" s="15">
        <v>43563</v>
      </c>
      <c r="V13" s="23">
        <f>SUM(J13:U13)</f>
        <v>375837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8239</v>
      </c>
      <c r="K14" s="17">
        <v>7532</v>
      </c>
      <c r="L14" s="17">
        <v>11334</v>
      </c>
      <c r="M14" s="17">
        <v>5555</v>
      </c>
      <c r="N14" s="17">
        <v>5720</v>
      </c>
      <c r="O14" s="17">
        <v>5440</v>
      </c>
      <c r="P14" s="17">
        <v>5227</v>
      </c>
      <c r="Q14" s="16">
        <v>7883</v>
      </c>
      <c r="R14" s="16">
        <v>11147</v>
      </c>
      <c r="S14" s="17">
        <v>10049</v>
      </c>
      <c r="T14" s="17">
        <v>9965</v>
      </c>
      <c r="U14" s="17">
        <v>6056</v>
      </c>
      <c r="V14" s="22">
        <f>SUM(J14:U14)</f>
        <v>94147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13415</v>
      </c>
      <c r="K15" s="17">
        <v>13667</v>
      </c>
      <c r="L15" s="17">
        <v>13739</v>
      </c>
      <c r="M15" s="17">
        <v>13983</v>
      </c>
      <c r="N15" s="17">
        <v>10061</v>
      </c>
      <c r="O15" s="17">
        <v>10583</v>
      </c>
      <c r="P15" s="17">
        <v>9551</v>
      </c>
      <c r="Q15" s="16">
        <v>12278</v>
      </c>
      <c r="R15" s="16">
        <v>10956</v>
      </c>
      <c r="S15" s="17">
        <v>12982</v>
      </c>
      <c r="T15" s="17">
        <v>13534</v>
      </c>
      <c r="U15" s="17">
        <v>13481</v>
      </c>
      <c r="V15" s="22">
        <f>SUM(J15:U15)</f>
        <v>148230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305</v>
      </c>
      <c r="K16" s="17">
        <v>285</v>
      </c>
      <c r="L16" s="17">
        <v>314</v>
      </c>
      <c r="M16" s="17">
        <v>308</v>
      </c>
      <c r="N16" s="17">
        <v>336</v>
      </c>
      <c r="O16" s="17">
        <v>284</v>
      </c>
      <c r="P16" s="17">
        <v>302</v>
      </c>
      <c r="Q16" s="17">
        <v>376</v>
      </c>
      <c r="R16" s="16">
        <v>292</v>
      </c>
      <c r="S16" s="17">
        <v>332</v>
      </c>
      <c r="T16" s="17">
        <v>300</v>
      </c>
      <c r="U16" s="17">
        <v>290</v>
      </c>
      <c r="V16" s="22">
        <f>SUM(J16:U16)</f>
        <v>3724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621938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71992</v>
      </c>
      <c r="K19" s="15">
        <v>65422</v>
      </c>
      <c r="L19" s="15">
        <v>69561</v>
      </c>
      <c r="M19" s="15">
        <v>71314</v>
      </c>
      <c r="N19" s="15">
        <v>77705</v>
      </c>
      <c r="O19" s="15">
        <v>72731</v>
      </c>
      <c r="P19" s="15">
        <v>77023</v>
      </c>
      <c r="Q19" s="14">
        <v>75805</v>
      </c>
      <c r="R19" s="14">
        <v>76663</v>
      </c>
      <c r="S19" s="15">
        <v>81444</v>
      </c>
      <c r="T19" s="15">
        <v>75640</v>
      </c>
      <c r="U19" s="15">
        <v>85525</v>
      </c>
      <c r="V19" s="23">
        <f>SUM(J19:U19)</f>
        <v>900825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23397</v>
      </c>
      <c r="K20" s="17">
        <v>19344</v>
      </c>
      <c r="L20" s="17">
        <v>16550</v>
      </c>
      <c r="M20" s="17">
        <v>14045</v>
      </c>
      <c r="N20" s="17">
        <v>19771</v>
      </c>
      <c r="O20" s="17">
        <v>17660</v>
      </c>
      <c r="P20" s="17">
        <v>17152</v>
      </c>
      <c r="Q20" s="16">
        <v>15728</v>
      </c>
      <c r="R20" s="16">
        <v>17919</v>
      </c>
      <c r="S20" s="17">
        <v>16385</v>
      </c>
      <c r="T20" s="17">
        <v>17592</v>
      </c>
      <c r="U20" s="17">
        <v>18945</v>
      </c>
      <c r="V20" s="22">
        <f>SUM(J20:U20)</f>
        <v>214488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27579</v>
      </c>
      <c r="K21" s="17">
        <v>26722</v>
      </c>
      <c r="L21" s="17">
        <v>25541</v>
      </c>
      <c r="M21" s="17">
        <v>25911</v>
      </c>
      <c r="N21" s="17">
        <v>21979</v>
      </c>
      <c r="O21" s="17">
        <v>21549</v>
      </c>
      <c r="P21" s="17">
        <v>20913</v>
      </c>
      <c r="Q21" s="16">
        <v>20584</v>
      </c>
      <c r="R21" s="16">
        <v>20989</v>
      </c>
      <c r="S21" s="17">
        <v>24222</v>
      </c>
      <c r="T21" s="17">
        <v>23861</v>
      </c>
      <c r="U21" s="17">
        <v>25041</v>
      </c>
      <c r="V21" s="22">
        <f>SUM(J21:U21)</f>
        <v>284891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611</v>
      </c>
      <c r="K22" s="17">
        <v>529</v>
      </c>
      <c r="L22" s="17">
        <v>613</v>
      </c>
      <c r="M22" s="17">
        <v>554</v>
      </c>
      <c r="N22" s="17">
        <v>606</v>
      </c>
      <c r="O22" s="17">
        <v>571</v>
      </c>
      <c r="P22" s="17">
        <v>603</v>
      </c>
      <c r="Q22" s="17">
        <v>620</v>
      </c>
      <c r="R22" s="16">
        <v>590</v>
      </c>
      <c r="S22" s="17">
        <v>694</v>
      </c>
      <c r="T22" s="17">
        <v>593</v>
      </c>
      <c r="U22" s="17">
        <v>537</v>
      </c>
      <c r="V22" s="22">
        <f>SUM(J22:U22)</f>
        <v>7121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1407325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133289</v>
      </c>
      <c r="K25" s="32">
        <v>142167</v>
      </c>
      <c r="L25" s="32">
        <v>177427</v>
      </c>
      <c r="M25" s="32">
        <v>131542</v>
      </c>
      <c r="N25" s="32">
        <v>159816</v>
      </c>
      <c r="O25" s="32">
        <v>157864</v>
      </c>
      <c r="P25" s="32">
        <v>169242</v>
      </c>
      <c r="Q25" s="25">
        <v>162412</v>
      </c>
      <c r="R25" s="56">
        <v>152455</v>
      </c>
      <c r="S25" s="32">
        <v>165400</v>
      </c>
      <c r="T25" s="32">
        <v>155955</v>
      </c>
      <c r="U25" s="32">
        <v>158917</v>
      </c>
      <c r="V25" s="33">
        <f>SUM(J25:U25)</f>
        <v>1866486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1866486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475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475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7559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56">
        <v>0</v>
      </c>
      <c r="R28" s="56">
        <v>10636</v>
      </c>
      <c r="S28" s="32">
        <v>0</v>
      </c>
      <c r="T28" s="32">
        <v>0</v>
      </c>
      <c r="U28" s="32">
        <v>8983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475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313"/>
      <c r="B31" s="328"/>
      <c r="C31" s="316"/>
      <c r="D31" s="316"/>
      <c r="E31" s="328"/>
      <c r="F31" s="328"/>
      <c r="G31" s="328"/>
      <c r="H31" s="328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311">
        <v>525</v>
      </c>
      <c r="B33" s="314" t="s">
        <v>33</v>
      </c>
      <c r="C33" s="314" t="s">
        <v>81</v>
      </c>
      <c r="D33" s="314">
        <v>15</v>
      </c>
      <c r="E33" s="326" t="s">
        <v>143</v>
      </c>
      <c r="F33" s="326" t="s">
        <v>34</v>
      </c>
      <c r="G33" s="326" t="s">
        <v>25</v>
      </c>
      <c r="H33" s="326" t="s">
        <v>34</v>
      </c>
      <c r="I33" s="73" t="s">
        <v>92</v>
      </c>
      <c r="J33" s="72">
        <v>152240</v>
      </c>
      <c r="K33" s="34">
        <v>154483</v>
      </c>
      <c r="L33" s="34">
        <v>198578</v>
      </c>
      <c r="M33" s="34">
        <v>189268</v>
      </c>
      <c r="N33" s="34">
        <v>192926</v>
      </c>
      <c r="O33" s="34">
        <v>201045</v>
      </c>
      <c r="P33" s="34">
        <v>218351</v>
      </c>
      <c r="Q33" s="58">
        <v>208501</v>
      </c>
      <c r="R33" s="58">
        <v>216730</v>
      </c>
      <c r="S33" s="34">
        <v>236537</v>
      </c>
      <c r="T33" s="34">
        <v>206366</v>
      </c>
      <c r="U33" s="34">
        <v>196441</v>
      </c>
      <c r="V33" s="35">
        <f>SUM(J33:U33)</f>
        <v>2371466</v>
      </c>
    </row>
    <row r="34" spans="1:22" ht="16.5" thickBot="1" x14ac:dyDescent="0.3">
      <c r="A34" s="313"/>
      <c r="B34" s="316"/>
      <c r="C34" s="316"/>
      <c r="D34" s="316"/>
      <c r="E34" s="328"/>
      <c r="F34" s="328"/>
      <c r="G34" s="328"/>
      <c r="H34" s="328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2371466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60932</v>
      </c>
      <c r="K36" s="32">
        <v>65875</v>
      </c>
      <c r="L36" s="32">
        <v>65540</v>
      </c>
      <c r="M36" s="32">
        <v>65373</v>
      </c>
      <c r="N36" s="32">
        <v>53556</v>
      </c>
      <c r="O36" s="32">
        <v>58451</v>
      </c>
      <c r="P36" s="32">
        <v>60888</v>
      </c>
      <c r="Q36" s="25">
        <v>61820</v>
      </c>
      <c r="R36" s="56">
        <v>64746</v>
      </c>
      <c r="S36" s="32">
        <v>66503</v>
      </c>
      <c r="T36" s="32">
        <v>64641</v>
      </c>
      <c r="U36" s="32">
        <v>71227</v>
      </c>
      <c r="V36" s="33">
        <f>SUM(J36:U36)</f>
        <v>759552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759552</v>
      </c>
    </row>
    <row r="38" spans="1:22" ht="15.75" x14ac:dyDescent="0.25">
      <c r="A38" s="311">
        <v>537</v>
      </c>
      <c r="B38" s="314" t="s">
        <v>35</v>
      </c>
      <c r="C38" s="314" t="s">
        <v>83</v>
      </c>
      <c r="D38" s="317">
        <v>363.9</v>
      </c>
      <c r="E38" s="314" t="s">
        <v>16</v>
      </c>
      <c r="F38" s="314" t="s">
        <v>36</v>
      </c>
      <c r="G38" s="320" t="s">
        <v>144</v>
      </c>
      <c r="H38" s="314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15"/>
      <c r="H41" s="315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313"/>
      <c r="B42" s="316"/>
      <c r="C42" s="316"/>
      <c r="D42" s="319"/>
      <c r="E42" s="316"/>
      <c r="F42" s="316"/>
      <c r="G42" s="316"/>
      <c r="H42" s="316"/>
      <c r="I42" s="18" t="s">
        <v>93</v>
      </c>
      <c r="J42" s="28">
        <v>60483</v>
      </c>
      <c r="K42" s="28">
        <v>62422</v>
      </c>
      <c r="L42" s="28">
        <v>78679</v>
      </c>
      <c r="M42" s="28">
        <v>53483</v>
      </c>
      <c r="N42" s="28">
        <v>37479</v>
      </c>
      <c r="O42" s="28">
        <v>12926</v>
      </c>
      <c r="P42" s="28">
        <v>25002</v>
      </c>
      <c r="Q42" s="25">
        <v>0</v>
      </c>
      <c r="R42" s="55">
        <v>40501</v>
      </c>
      <c r="S42" s="28">
        <v>0</v>
      </c>
      <c r="T42" s="28">
        <v>44789</v>
      </c>
      <c r="U42" s="28">
        <v>9107</v>
      </c>
      <c r="V42" s="29">
        <f>SUM(J42:U42)</f>
        <v>424871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424871</v>
      </c>
    </row>
    <row r="44" spans="1:22" ht="15.75" x14ac:dyDescent="0.25">
      <c r="A44" s="312">
        <v>541</v>
      </c>
      <c r="B44" s="315" t="s">
        <v>41</v>
      </c>
      <c r="C44" s="315" t="s">
        <v>81</v>
      </c>
      <c r="D44" s="315">
        <v>93</v>
      </c>
      <c r="E44" s="315" t="s">
        <v>7</v>
      </c>
      <c r="F44" s="315" t="s">
        <v>39</v>
      </c>
      <c r="G44" s="315" t="s">
        <v>145</v>
      </c>
      <c r="H44" s="315" t="s">
        <v>39</v>
      </c>
      <c r="I44" s="41" t="s">
        <v>94</v>
      </c>
      <c r="J44" s="15">
        <v>3023</v>
      </c>
      <c r="K44" s="15">
        <v>0</v>
      </c>
      <c r="L44" s="15">
        <v>3615</v>
      </c>
      <c r="M44" s="15">
        <v>2224</v>
      </c>
      <c r="N44" s="15">
        <v>0</v>
      </c>
      <c r="O44" s="15">
        <v>0</v>
      </c>
      <c r="P44" s="15">
        <v>0</v>
      </c>
      <c r="Q44" s="16">
        <v>0</v>
      </c>
      <c r="R44" s="14">
        <v>1216</v>
      </c>
      <c r="S44" s="15">
        <v>0</v>
      </c>
      <c r="T44" s="15">
        <v>2790</v>
      </c>
      <c r="U44" s="15">
        <v>0</v>
      </c>
      <c r="V44" s="23">
        <f t="shared" ref="V44:V52" si="0">SUM(J44:U44)</f>
        <v>12868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92</v>
      </c>
      <c r="J45" s="17">
        <v>72243</v>
      </c>
      <c r="K45" s="17">
        <v>36381</v>
      </c>
      <c r="L45" s="17">
        <v>49073</v>
      </c>
      <c r="M45" s="17">
        <v>61721</v>
      </c>
      <c r="N45" s="17">
        <v>59947</v>
      </c>
      <c r="O45" s="17">
        <v>59681</v>
      </c>
      <c r="P45" s="17">
        <v>62919</v>
      </c>
      <c r="Q45" s="16">
        <v>49456</v>
      </c>
      <c r="R45" s="16">
        <v>99110</v>
      </c>
      <c r="S45" s="17">
        <v>71961</v>
      </c>
      <c r="T45" s="17">
        <v>44349</v>
      </c>
      <c r="U45" s="17">
        <v>19868</v>
      </c>
      <c r="V45" s="22">
        <f t="shared" si="0"/>
        <v>686709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8060</v>
      </c>
      <c r="O46" s="17">
        <v>0</v>
      </c>
      <c r="P46" s="17">
        <v>0</v>
      </c>
      <c r="Q46" s="16">
        <v>0</v>
      </c>
      <c r="R46" s="16">
        <v>0</v>
      </c>
      <c r="S46" s="17">
        <v>5084</v>
      </c>
      <c r="T46" s="17">
        <v>7323</v>
      </c>
      <c r="U46" s="17">
        <v>2027</v>
      </c>
      <c r="V46" s="22">
        <f t="shared" si="0"/>
        <v>22494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103</v>
      </c>
      <c r="J47" s="17">
        <v>5839</v>
      </c>
      <c r="K47" s="17">
        <v>25361</v>
      </c>
      <c r="L47" s="17">
        <v>26502</v>
      </c>
      <c r="M47" s="17">
        <v>26616</v>
      </c>
      <c r="N47" s="17">
        <v>32224</v>
      </c>
      <c r="O47" s="17">
        <v>27261</v>
      </c>
      <c r="P47" s="17">
        <v>61760</v>
      </c>
      <c r="Q47" s="16">
        <v>87947</v>
      </c>
      <c r="R47" s="16">
        <v>33795</v>
      </c>
      <c r="S47" s="17">
        <v>29762</v>
      </c>
      <c r="T47" s="17">
        <v>23790</v>
      </c>
      <c r="U47" s="17">
        <v>27600</v>
      </c>
      <c r="V47" s="22">
        <f t="shared" si="0"/>
        <v>408457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91</v>
      </c>
      <c r="J48" s="17">
        <v>41801</v>
      </c>
      <c r="K48" s="17">
        <v>71679</v>
      </c>
      <c r="L48" s="17">
        <v>59936</v>
      </c>
      <c r="M48" s="17">
        <v>26084</v>
      </c>
      <c r="N48" s="17">
        <v>24089</v>
      </c>
      <c r="O48" s="17">
        <v>16090</v>
      </c>
      <c r="P48" s="17">
        <v>37287</v>
      </c>
      <c r="Q48" s="16">
        <v>44270</v>
      </c>
      <c r="R48" s="16">
        <v>27608</v>
      </c>
      <c r="S48" s="17">
        <v>4043</v>
      </c>
      <c r="T48" s="17">
        <v>17510</v>
      </c>
      <c r="U48" s="17">
        <v>7452</v>
      </c>
      <c r="V48" s="22">
        <f t="shared" si="0"/>
        <v>377849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70</v>
      </c>
      <c r="J50" s="17">
        <v>6752</v>
      </c>
      <c r="K50" s="17">
        <v>0</v>
      </c>
      <c r="L50" s="17">
        <v>8466</v>
      </c>
      <c r="M50" s="17">
        <v>1209</v>
      </c>
      <c r="N50" s="17">
        <v>6310</v>
      </c>
      <c r="O50" s="17">
        <v>0</v>
      </c>
      <c r="P50" s="17">
        <v>0</v>
      </c>
      <c r="Q50" s="16">
        <v>0</v>
      </c>
      <c r="R50" s="16">
        <v>0</v>
      </c>
      <c r="S50" s="17">
        <v>2509</v>
      </c>
      <c r="T50" s="17">
        <v>1398</v>
      </c>
      <c r="U50" s="17">
        <v>7275</v>
      </c>
      <c r="V50" s="22">
        <f t="shared" si="0"/>
        <v>33919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93</v>
      </c>
      <c r="J51" s="17">
        <v>1021</v>
      </c>
      <c r="K51" s="17">
        <v>0</v>
      </c>
      <c r="L51" s="17">
        <v>93</v>
      </c>
      <c r="M51" s="17">
        <v>88</v>
      </c>
      <c r="N51" s="17">
        <v>0</v>
      </c>
      <c r="O51" s="17">
        <v>0</v>
      </c>
      <c r="P51" s="17">
        <v>3311</v>
      </c>
      <c r="Q51" s="16">
        <v>63905</v>
      </c>
      <c r="R51" s="16">
        <v>15746</v>
      </c>
      <c r="S51" s="17">
        <v>2957</v>
      </c>
      <c r="T51" s="17">
        <v>7611</v>
      </c>
      <c r="U51" s="17">
        <v>26204</v>
      </c>
      <c r="V51" s="22">
        <f t="shared" si="0"/>
        <v>120936</v>
      </c>
    </row>
    <row r="52" spans="1:22" ht="16.5" thickBot="1" x14ac:dyDescent="0.3">
      <c r="A52" s="312"/>
      <c r="B52" s="315"/>
      <c r="C52" s="315"/>
      <c r="D52" s="315"/>
      <c r="E52" s="315"/>
      <c r="F52" s="315"/>
      <c r="G52" s="315"/>
      <c r="H52" s="315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1663232</v>
      </c>
    </row>
    <row r="54" spans="1:22" ht="15.75" x14ac:dyDescent="0.25">
      <c r="A54" s="312">
        <v>542</v>
      </c>
      <c r="B54" s="315" t="s">
        <v>38</v>
      </c>
      <c r="C54" s="315" t="s">
        <v>79</v>
      </c>
      <c r="D54" s="315">
        <v>200</v>
      </c>
      <c r="E54" s="327" t="s">
        <v>7</v>
      </c>
      <c r="F54" s="327" t="s">
        <v>39</v>
      </c>
      <c r="G54" s="327" t="s">
        <v>146</v>
      </c>
      <c r="H54" s="327" t="s">
        <v>40</v>
      </c>
      <c r="I54" s="41" t="s">
        <v>94</v>
      </c>
      <c r="J54" s="15">
        <v>40401</v>
      </c>
      <c r="K54" s="15">
        <v>22026</v>
      </c>
      <c r="L54" s="15">
        <v>24467</v>
      </c>
      <c r="M54" s="15">
        <v>26751</v>
      </c>
      <c r="N54" s="15">
        <v>31884</v>
      </c>
      <c r="O54" s="15">
        <v>26180</v>
      </c>
      <c r="P54" s="15">
        <v>33262</v>
      </c>
      <c r="Q54" s="16">
        <v>35927</v>
      </c>
      <c r="R54" s="14">
        <v>33685</v>
      </c>
      <c r="S54" s="15">
        <v>34583</v>
      </c>
      <c r="T54" s="15">
        <v>29056</v>
      </c>
      <c r="U54" s="15">
        <v>21904</v>
      </c>
      <c r="V54" s="23">
        <f>SUM(J54:U54)</f>
        <v>360126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4" t="s">
        <v>92</v>
      </c>
      <c r="J55" s="17">
        <v>65150</v>
      </c>
      <c r="K55" s="17">
        <v>72719</v>
      </c>
      <c r="L55" s="17">
        <v>89682</v>
      </c>
      <c r="M55" s="17">
        <v>84525</v>
      </c>
      <c r="N55" s="17">
        <v>87322</v>
      </c>
      <c r="O55" s="17">
        <v>77295</v>
      </c>
      <c r="P55" s="17">
        <v>93016</v>
      </c>
      <c r="Q55" s="16">
        <v>83367</v>
      </c>
      <c r="R55" s="16">
        <v>86560</v>
      </c>
      <c r="S55" s="17">
        <v>84612</v>
      </c>
      <c r="T55" s="17">
        <v>91786</v>
      </c>
      <c r="U55" s="17">
        <v>99876</v>
      </c>
      <c r="V55" s="22">
        <f>SUM(J55:U55)</f>
        <v>1015910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3" t="s">
        <v>103</v>
      </c>
      <c r="J56" s="17">
        <v>7213</v>
      </c>
      <c r="K56" s="17">
        <v>5112</v>
      </c>
      <c r="L56" s="17">
        <v>7504</v>
      </c>
      <c r="M56" s="17">
        <v>5106</v>
      </c>
      <c r="N56" s="17">
        <v>7967</v>
      </c>
      <c r="O56" s="17">
        <v>5975</v>
      </c>
      <c r="P56" s="17">
        <v>6016</v>
      </c>
      <c r="Q56" s="16">
        <v>2978</v>
      </c>
      <c r="R56" s="16">
        <v>8306</v>
      </c>
      <c r="S56" s="17">
        <v>7463</v>
      </c>
      <c r="T56" s="17">
        <v>5381</v>
      </c>
      <c r="U56" s="17">
        <v>6022</v>
      </c>
      <c r="V56" s="22">
        <f>SUM(J56:U56)</f>
        <v>75043</v>
      </c>
    </row>
    <row r="57" spans="1:22" ht="16.5" thickBot="1" x14ac:dyDescent="0.3">
      <c r="A57" s="312"/>
      <c r="B57" s="315"/>
      <c r="C57" s="315"/>
      <c r="D57" s="315"/>
      <c r="E57" s="327"/>
      <c r="F57" s="327"/>
      <c r="G57" s="327"/>
      <c r="H57" s="327"/>
      <c r="I57" s="18" t="s">
        <v>91</v>
      </c>
      <c r="J57" s="28">
        <v>83124</v>
      </c>
      <c r="K57" s="28">
        <v>86061</v>
      </c>
      <c r="L57" s="28">
        <v>86193</v>
      </c>
      <c r="M57" s="28">
        <v>81742</v>
      </c>
      <c r="N57" s="28">
        <v>75120</v>
      </c>
      <c r="O57" s="28">
        <v>75061</v>
      </c>
      <c r="P57" s="28">
        <v>72934</v>
      </c>
      <c r="Q57" s="25">
        <v>81940</v>
      </c>
      <c r="R57" s="55">
        <v>68024</v>
      </c>
      <c r="S57" s="28">
        <v>80448</v>
      </c>
      <c r="T57" s="28">
        <v>80505</v>
      </c>
      <c r="U57" s="28">
        <v>98687</v>
      </c>
      <c r="V57" s="29">
        <f>SUM(J57:U57)</f>
        <v>969839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2420918</v>
      </c>
    </row>
    <row r="59" spans="1:22" ht="15.75" x14ac:dyDescent="0.25">
      <c r="A59" s="311">
        <v>554</v>
      </c>
      <c r="B59" s="314" t="s">
        <v>43</v>
      </c>
      <c r="C59" s="314" t="s">
        <v>79</v>
      </c>
      <c r="D59" s="314">
        <v>58</v>
      </c>
      <c r="E59" s="326" t="s">
        <v>147</v>
      </c>
      <c r="F59" s="314" t="s">
        <v>37</v>
      </c>
      <c r="G59" s="340" t="s">
        <v>148</v>
      </c>
      <c r="H59" s="314" t="s">
        <v>37</v>
      </c>
      <c r="I59" s="4" t="s">
        <v>94</v>
      </c>
      <c r="J59" s="17">
        <v>996</v>
      </c>
      <c r="K59" s="17">
        <v>0</v>
      </c>
      <c r="L59" s="17">
        <v>935</v>
      </c>
      <c r="M59" s="17">
        <v>0</v>
      </c>
      <c r="N59" s="17">
        <v>995</v>
      </c>
      <c r="O59" s="17">
        <v>0</v>
      </c>
      <c r="P59" s="17">
        <v>0</v>
      </c>
      <c r="Q59" s="16">
        <v>987</v>
      </c>
      <c r="R59" s="16">
        <v>995</v>
      </c>
      <c r="S59" s="17">
        <v>0</v>
      </c>
      <c r="T59" s="17">
        <v>710</v>
      </c>
      <c r="U59" s="17">
        <v>273</v>
      </c>
      <c r="V59" s="22">
        <f>SUM(J59:U59)</f>
        <v>5891</v>
      </c>
    </row>
    <row r="60" spans="1:22" ht="15.75" x14ac:dyDescent="0.25">
      <c r="A60" s="312"/>
      <c r="B60" s="315"/>
      <c r="C60" s="315"/>
      <c r="D60" s="315"/>
      <c r="E60" s="327"/>
      <c r="F60" s="315"/>
      <c r="G60" s="341"/>
      <c r="H60" s="315"/>
      <c r="I60" s="18" t="s">
        <v>92</v>
      </c>
      <c r="J60" s="28">
        <v>15469</v>
      </c>
      <c r="K60" s="28">
        <v>4998</v>
      </c>
      <c r="L60" s="28">
        <v>15169</v>
      </c>
      <c r="M60" s="28">
        <v>9955</v>
      </c>
      <c r="N60" s="28">
        <v>20056</v>
      </c>
      <c r="O60" s="28">
        <v>9622</v>
      </c>
      <c r="P60" s="28">
        <v>19864</v>
      </c>
      <c r="Q60" s="55">
        <v>11968</v>
      </c>
      <c r="R60" s="55">
        <v>22960</v>
      </c>
      <c r="S60" s="28">
        <v>14997</v>
      </c>
      <c r="T60" s="28">
        <v>14416</v>
      </c>
      <c r="U60" s="28">
        <v>17089</v>
      </c>
      <c r="V60" s="29">
        <f>SUM(J60:U60)</f>
        <v>176563</v>
      </c>
    </row>
    <row r="61" spans="1:22" ht="16.5" thickBot="1" x14ac:dyDescent="0.3">
      <c r="A61" s="313"/>
      <c r="B61" s="316"/>
      <c r="C61" s="316"/>
      <c r="D61" s="316"/>
      <c r="E61" s="328"/>
      <c r="F61" s="316"/>
      <c r="G61" s="328"/>
      <c r="H61" s="316"/>
      <c r="I61" s="18" t="s">
        <v>91</v>
      </c>
      <c r="J61" s="28">
        <v>8382</v>
      </c>
      <c r="K61" s="28">
        <v>1633</v>
      </c>
      <c r="L61" s="28">
        <v>8428</v>
      </c>
      <c r="M61" s="28">
        <v>8173</v>
      </c>
      <c r="N61" s="28">
        <v>9438</v>
      </c>
      <c r="O61" s="28">
        <v>260</v>
      </c>
      <c r="P61" s="28">
        <v>13759</v>
      </c>
      <c r="Q61" s="25">
        <v>4304</v>
      </c>
      <c r="R61" s="55">
        <v>7741</v>
      </c>
      <c r="S61" s="28">
        <v>2666</v>
      </c>
      <c r="T61" s="28">
        <v>5648</v>
      </c>
      <c r="U61" s="28">
        <v>6495</v>
      </c>
      <c r="V61" s="29">
        <f>SUM(J61:U61)</f>
        <v>76927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259381</v>
      </c>
    </row>
    <row r="63" spans="1:22" ht="15.75" x14ac:dyDescent="0.25">
      <c r="A63" s="311">
        <v>560</v>
      </c>
      <c r="B63" s="326" t="s">
        <v>15</v>
      </c>
      <c r="C63" s="314" t="s">
        <v>77</v>
      </c>
      <c r="D63" s="317">
        <v>17.899999999999999</v>
      </c>
      <c r="E63" s="326" t="s">
        <v>149</v>
      </c>
      <c r="F63" s="314" t="s">
        <v>37</v>
      </c>
      <c r="G63" s="326" t="s">
        <v>9</v>
      </c>
      <c r="H63" s="314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312"/>
      <c r="B64" s="327"/>
      <c r="C64" s="315"/>
      <c r="D64" s="318"/>
      <c r="E64" s="327"/>
      <c r="F64" s="315"/>
      <c r="G64" s="327"/>
      <c r="H64" s="315"/>
      <c r="I64" s="3" t="s">
        <v>103</v>
      </c>
      <c r="J64" s="16">
        <v>23740</v>
      </c>
      <c r="K64" s="17">
        <v>16347</v>
      </c>
      <c r="L64" s="17">
        <v>20445</v>
      </c>
      <c r="M64" s="17">
        <v>11862</v>
      </c>
      <c r="N64" s="17">
        <v>11287</v>
      </c>
      <c r="O64" s="17">
        <v>11047</v>
      </c>
      <c r="P64" s="17">
        <v>8433</v>
      </c>
      <c r="Q64" s="16">
        <v>6065</v>
      </c>
      <c r="R64" s="16">
        <v>8045</v>
      </c>
      <c r="S64" s="17">
        <v>11893</v>
      </c>
      <c r="T64" s="17">
        <v>12857</v>
      </c>
      <c r="U64" s="17">
        <v>4378</v>
      </c>
      <c r="V64" s="22">
        <f>SUM(J64:U64)</f>
        <v>146399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172</v>
      </c>
      <c r="J65" s="16">
        <v>6035</v>
      </c>
      <c r="K65" s="17">
        <v>6046</v>
      </c>
      <c r="L65" s="17">
        <v>9206</v>
      </c>
      <c r="M65" s="17">
        <v>5154</v>
      </c>
      <c r="N65" s="17">
        <v>4362</v>
      </c>
      <c r="O65" s="17">
        <v>0</v>
      </c>
      <c r="P65" s="17">
        <v>2039</v>
      </c>
      <c r="Q65" s="16">
        <v>3236</v>
      </c>
      <c r="R65" s="16">
        <v>3226</v>
      </c>
      <c r="S65" s="17">
        <v>2439</v>
      </c>
      <c r="T65" s="17">
        <v>7775</v>
      </c>
      <c r="U65" s="17">
        <v>3047</v>
      </c>
      <c r="V65" s="22">
        <f>SUM(J65:U65)</f>
        <v>52565</v>
      </c>
    </row>
    <row r="66" spans="1:22" ht="16.5" thickBot="1" x14ac:dyDescent="0.3">
      <c r="A66" s="313"/>
      <c r="B66" s="328"/>
      <c r="C66" s="316"/>
      <c r="D66" s="319"/>
      <c r="E66" s="328"/>
      <c r="F66" s="316"/>
      <c r="G66" s="328"/>
      <c r="H66" s="316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198964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312">
        <v>598</v>
      </c>
      <c r="B72" s="327" t="s">
        <v>46</v>
      </c>
      <c r="C72" s="315" t="s">
        <v>84</v>
      </c>
      <c r="D72" s="315">
        <v>16</v>
      </c>
      <c r="E72" s="327" t="s">
        <v>18</v>
      </c>
      <c r="F72" s="327" t="s">
        <v>45</v>
      </c>
      <c r="G72" s="327" t="s">
        <v>150</v>
      </c>
      <c r="H72" s="327" t="s">
        <v>45</v>
      </c>
      <c r="I72" s="38" t="s">
        <v>92</v>
      </c>
      <c r="J72" s="15">
        <v>5608</v>
      </c>
      <c r="K72" s="15">
        <v>2760</v>
      </c>
      <c r="L72" s="15">
        <v>1279</v>
      </c>
      <c r="M72" s="15">
        <v>4320</v>
      </c>
      <c r="N72" s="15">
        <v>4714</v>
      </c>
      <c r="O72" s="15">
        <v>5706</v>
      </c>
      <c r="P72" s="15">
        <v>9349</v>
      </c>
      <c r="Q72" s="16">
        <v>8395</v>
      </c>
      <c r="R72" s="14">
        <v>647</v>
      </c>
      <c r="S72" s="15">
        <v>1370</v>
      </c>
      <c r="T72" s="15">
        <v>3469</v>
      </c>
      <c r="U72" s="15">
        <v>1528</v>
      </c>
      <c r="V72" s="23">
        <f>SUM(J72:U72)</f>
        <v>49145</v>
      </c>
    </row>
    <row r="73" spans="1:22" ht="16.5" thickBot="1" x14ac:dyDescent="0.3">
      <c r="A73" s="312"/>
      <c r="B73" s="327"/>
      <c r="C73" s="315"/>
      <c r="D73" s="315"/>
      <c r="E73" s="327"/>
      <c r="F73" s="327"/>
      <c r="G73" s="327"/>
      <c r="H73" s="327"/>
      <c r="I73" s="37" t="s">
        <v>98</v>
      </c>
      <c r="J73" s="28">
        <v>2811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2811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51956</v>
      </c>
    </row>
    <row r="75" spans="1:22" ht="15.75" x14ac:dyDescent="0.25">
      <c r="A75" s="312">
        <v>608</v>
      </c>
      <c r="B75" s="315" t="s">
        <v>47</v>
      </c>
      <c r="C75" s="315" t="s">
        <v>85</v>
      </c>
      <c r="D75" s="315">
        <v>98</v>
      </c>
      <c r="E75" s="327" t="s">
        <v>151</v>
      </c>
      <c r="F75" s="327" t="s">
        <v>45</v>
      </c>
      <c r="G75" s="327" t="s">
        <v>18</v>
      </c>
      <c r="H75" s="327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38" t="s">
        <v>92</v>
      </c>
      <c r="J76" s="15">
        <v>179440</v>
      </c>
      <c r="K76" s="15">
        <v>95209</v>
      </c>
      <c r="L76" s="15">
        <v>147171</v>
      </c>
      <c r="M76" s="15">
        <v>136709</v>
      </c>
      <c r="N76" s="15">
        <v>80554</v>
      </c>
      <c r="O76" s="15">
        <v>107068</v>
      </c>
      <c r="P76" s="15">
        <v>139867</v>
      </c>
      <c r="Q76" s="16">
        <v>24310</v>
      </c>
      <c r="R76" s="15">
        <v>0</v>
      </c>
      <c r="S76" s="15">
        <v>0</v>
      </c>
      <c r="T76" s="15">
        <v>139234</v>
      </c>
      <c r="U76" s="15">
        <v>167832</v>
      </c>
      <c r="V76" s="23">
        <f>SUM(J76:U76)</f>
        <v>1217394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312"/>
      <c r="B78" s="315"/>
      <c r="C78" s="315"/>
      <c r="D78" s="315"/>
      <c r="E78" s="327"/>
      <c r="F78" s="327"/>
      <c r="G78" s="327"/>
      <c r="H78" s="327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312"/>
      <c r="B79" s="315"/>
      <c r="C79" s="315"/>
      <c r="D79" s="315"/>
      <c r="E79" s="327"/>
      <c r="F79" s="327"/>
      <c r="G79" s="327"/>
      <c r="H79" s="327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1217394</v>
      </c>
    </row>
    <row r="81" spans="1:22" ht="15.75" x14ac:dyDescent="0.25">
      <c r="A81" s="311">
        <v>611</v>
      </c>
      <c r="B81" s="326" t="s">
        <v>38</v>
      </c>
      <c r="C81" s="314" t="s">
        <v>77</v>
      </c>
      <c r="D81" s="314">
        <v>66</v>
      </c>
      <c r="E81" s="326" t="s">
        <v>146</v>
      </c>
      <c r="F81" s="326" t="s">
        <v>40</v>
      </c>
      <c r="G81" s="340" t="s">
        <v>152</v>
      </c>
      <c r="H81" s="326" t="s">
        <v>40</v>
      </c>
      <c r="I81" s="38" t="s">
        <v>94</v>
      </c>
      <c r="J81" s="15">
        <v>10845</v>
      </c>
      <c r="K81" s="15">
        <v>8117</v>
      </c>
      <c r="L81" s="15">
        <v>8740</v>
      </c>
      <c r="M81" s="15">
        <v>8536</v>
      </c>
      <c r="N81" s="15">
        <v>8552</v>
      </c>
      <c r="O81" s="15">
        <v>9619</v>
      </c>
      <c r="P81" s="15">
        <v>4741</v>
      </c>
      <c r="Q81" s="16">
        <v>14584</v>
      </c>
      <c r="R81" s="14">
        <v>12571</v>
      </c>
      <c r="S81" s="15">
        <v>10757</v>
      </c>
      <c r="T81" s="15">
        <v>11651</v>
      </c>
      <c r="U81" s="15">
        <v>7273</v>
      </c>
      <c r="V81" s="23">
        <f>SUM(J81:U81)</f>
        <v>115986</v>
      </c>
    </row>
    <row r="82" spans="1:22" ht="15.75" x14ac:dyDescent="0.25">
      <c r="A82" s="312"/>
      <c r="B82" s="327"/>
      <c r="C82" s="315"/>
      <c r="D82" s="315"/>
      <c r="E82" s="327"/>
      <c r="F82" s="327"/>
      <c r="G82" s="341"/>
      <c r="H82" s="327"/>
      <c r="I82" s="4" t="s">
        <v>92</v>
      </c>
      <c r="J82" s="17">
        <v>12281</v>
      </c>
      <c r="K82" s="17">
        <v>12150</v>
      </c>
      <c r="L82" s="17">
        <v>11983</v>
      </c>
      <c r="M82" s="17">
        <v>9985</v>
      </c>
      <c r="N82" s="17">
        <v>13032</v>
      </c>
      <c r="O82" s="17">
        <v>12338</v>
      </c>
      <c r="P82" s="17">
        <v>18429</v>
      </c>
      <c r="Q82" s="16">
        <v>5774</v>
      </c>
      <c r="R82" s="16">
        <v>12270</v>
      </c>
      <c r="S82" s="17">
        <v>12324</v>
      </c>
      <c r="T82" s="17">
        <v>12850</v>
      </c>
      <c r="U82" s="17">
        <v>14160</v>
      </c>
      <c r="V82" s="22">
        <f>SUM(J82:U82)</f>
        <v>147576</v>
      </c>
    </row>
    <row r="83" spans="1:22" ht="15.75" x14ac:dyDescent="0.25">
      <c r="A83" s="312"/>
      <c r="B83" s="327"/>
      <c r="C83" s="315"/>
      <c r="D83" s="315"/>
      <c r="E83" s="327"/>
      <c r="F83" s="327"/>
      <c r="G83" s="341"/>
      <c r="H83" s="327"/>
      <c r="I83" s="4" t="s">
        <v>91</v>
      </c>
      <c r="J83" s="17">
        <v>20952</v>
      </c>
      <c r="K83" s="17">
        <v>22662</v>
      </c>
      <c r="L83" s="17">
        <v>23585</v>
      </c>
      <c r="M83" s="17">
        <v>20999</v>
      </c>
      <c r="N83" s="17">
        <v>19335</v>
      </c>
      <c r="O83" s="17">
        <v>18787</v>
      </c>
      <c r="P83" s="17">
        <v>17829</v>
      </c>
      <c r="Q83" s="16">
        <v>22069</v>
      </c>
      <c r="R83" s="16">
        <v>22133</v>
      </c>
      <c r="S83" s="17">
        <v>20962</v>
      </c>
      <c r="T83" s="17">
        <v>23291</v>
      </c>
      <c r="U83" s="17">
        <v>28192</v>
      </c>
      <c r="V83" s="22">
        <f>SUM(J83:U83)</f>
        <v>260796</v>
      </c>
    </row>
    <row r="84" spans="1:22" ht="16.5" thickBot="1" x14ac:dyDescent="0.3">
      <c r="A84" s="313"/>
      <c r="B84" s="328"/>
      <c r="C84" s="316"/>
      <c r="D84" s="316"/>
      <c r="E84" s="328"/>
      <c r="F84" s="328"/>
      <c r="G84" s="355"/>
      <c r="H84" s="328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524358</v>
      </c>
    </row>
    <row r="86" spans="1:22" ht="15.75" x14ac:dyDescent="0.25">
      <c r="A86" s="312">
        <v>624</v>
      </c>
      <c r="B86" s="327" t="s">
        <v>56</v>
      </c>
      <c r="C86" s="335" t="s">
        <v>88</v>
      </c>
      <c r="D86" s="338" t="s">
        <v>89</v>
      </c>
      <c r="E86" s="327" t="s">
        <v>100</v>
      </c>
      <c r="F86" s="315" t="s">
        <v>42</v>
      </c>
      <c r="G86" s="327" t="s">
        <v>153</v>
      </c>
      <c r="H86" s="327" t="s">
        <v>57</v>
      </c>
      <c r="I86" s="41" t="s">
        <v>92</v>
      </c>
      <c r="J86" s="15">
        <v>321268</v>
      </c>
      <c r="K86" s="15">
        <v>373257</v>
      </c>
      <c r="L86" s="15">
        <v>486567</v>
      </c>
      <c r="M86" s="15">
        <v>473611</v>
      </c>
      <c r="N86" s="15">
        <v>494129</v>
      </c>
      <c r="O86" s="15">
        <v>499582</v>
      </c>
      <c r="P86" s="15">
        <v>560321</v>
      </c>
      <c r="Q86" s="16">
        <v>584069</v>
      </c>
      <c r="R86" s="14">
        <v>544921</v>
      </c>
      <c r="S86" s="15">
        <v>551643</v>
      </c>
      <c r="T86" s="15">
        <v>466782</v>
      </c>
      <c r="U86" s="15">
        <v>461738</v>
      </c>
      <c r="V86" s="23">
        <f>SUM(J86:U86)</f>
        <v>5817888</v>
      </c>
    </row>
    <row r="87" spans="1:22" ht="15.75" x14ac:dyDescent="0.25">
      <c r="A87" s="312"/>
      <c r="B87" s="327"/>
      <c r="C87" s="356"/>
      <c r="D87" s="318"/>
      <c r="E87" s="327"/>
      <c r="F87" s="315"/>
      <c r="G87" s="327"/>
      <c r="H87" s="327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312"/>
      <c r="B88" s="327"/>
      <c r="C88" s="356"/>
      <c r="D88" s="318"/>
      <c r="E88" s="327"/>
      <c r="F88" s="315"/>
      <c r="G88" s="327"/>
      <c r="H88" s="327"/>
      <c r="I88" s="37" t="s">
        <v>91</v>
      </c>
      <c r="J88" s="28">
        <v>220775</v>
      </c>
      <c r="K88" s="28">
        <v>153404</v>
      </c>
      <c r="L88" s="28">
        <v>196446</v>
      </c>
      <c r="M88" s="28">
        <v>216746</v>
      </c>
      <c r="N88" s="28">
        <v>195145</v>
      </c>
      <c r="O88" s="28">
        <v>176782</v>
      </c>
      <c r="P88" s="28">
        <v>207256</v>
      </c>
      <c r="Q88" s="55">
        <v>207988</v>
      </c>
      <c r="R88" s="55">
        <v>216434</v>
      </c>
      <c r="S88" s="28">
        <v>183802</v>
      </c>
      <c r="T88" s="28">
        <v>208088</v>
      </c>
      <c r="U88" s="28">
        <v>242621</v>
      </c>
      <c r="V88" s="29">
        <f>SUM(J88:U88)</f>
        <v>2425487</v>
      </c>
    </row>
    <row r="89" spans="1:22" ht="16.5" thickBot="1" x14ac:dyDescent="0.3">
      <c r="A89" s="312"/>
      <c r="B89" s="327"/>
      <c r="C89" s="356"/>
      <c r="D89" s="318"/>
      <c r="E89" s="327"/>
      <c r="F89" s="315"/>
      <c r="G89" s="327"/>
      <c r="H89" s="327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8243375</v>
      </c>
    </row>
    <row r="91" spans="1:22" ht="15.75" x14ac:dyDescent="0.25">
      <c r="A91" s="311">
        <v>625</v>
      </c>
      <c r="B91" s="314" t="s">
        <v>53</v>
      </c>
      <c r="C91" s="314" t="s">
        <v>85</v>
      </c>
      <c r="D91" s="314">
        <v>372</v>
      </c>
      <c r="E91" s="314" t="s">
        <v>154</v>
      </c>
      <c r="F91" s="314" t="s">
        <v>42</v>
      </c>
      <c r="G91" s="314" t="s">
        <v>9</v>
      </c>
      <c r="H91" s="314" t="s">
        <v>37</v>
      </c>
      <c r="I91" s="41" t="s">
        <v>94</v>
      </c>
      <c r="J91" s="15">
        <v>16429</v>
      </c>
      <c r="K91" s="15">
        <v>39503</v>
      </c>
      <c r="L91" s="15">
        <v>0</v>
      </c>
      <c r="M91" s="15">
        <v>15437</v>
      </c>
      <c r="N91" s="15">
        <v>16071</v>
      </c>
      <c r="O91" s="15">
        <v>0</v>
      </c>
      <c r="P91" s="15">
        <v>11229</v>
      </c>
      <c r="Q91" s="16">
        <v>14626</v>
      </c>
      <c r="R91" s="14">
        <v>14211</v>
      </c>
      <c r="S91" s="15">
        <v>14520</v>
      </c>
      <c r="T91" s="15">
        <v>17717</v>
      </c>
      <c r="U91" s="15">
        <v>16658</v>
      </c>
      <c r="V91" s="23">
        <f t="shared" ref="V91:V101" si="1">SUM(J91:U91)</f>
        <v>176401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92</v>
      </c>
      <c r="J92" s="17">
        <v>72893</v>
      </c>
      <c r="K92" s="17">
        <v>19894</v>
      </c>
      <c r="L92" s="17">
        <v>41574</v>
      </c>
      <c r="M92" s="17">
        <v>13080</v>
      </c>
      <c r="N92" s="17">
        <v>43799</v>
      </c>
      <c r="O92" s="17">
        <v>72027</v>
      </c>
      <c r="P92" s="17">
        <v>76292</v>
      </c>
      <c r="Q92" s="16">
        <v>33584</v>
      </c>
      <c r="R92" s="16">
        <v>80039</v>
      </c>
      <c r="S92" s="17">
        <v>30021</v>
      </c>
      <c r="T92" s="17">
        <v>43545</v>
      </c>
      <c r="U92" s="17">
        <v>56556</v>
      </c>
      <c r="V92" s="22">
        <f t="shared" si="1"/>
        <v>583304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3" t="s">
        <v>91</v>
      </c>
      <c r="J95" s="17">
        <v>31150</v>
      </c>
      <c r="K95" s="17">
        <v>8540</v>
      </c>
      <c r="L95" s="17">
        <v>11513</v>
      </c>
      <c r="M95" s="17">
        <v>29515</v>
      </c>
      <c r="N95" s="17">
        <v>6511</v>
      </c>
      <c r="O95" s="17">
        <v>0</v>
      </c>
      <c r="P95" s="17">
        <v>11780</v>
      </c>
      <c r="Q95" s="16">
        <v>8164</v>
      </c>
      <c r="R95" s="16">
        <v>38593</v>
      </c>
      <c r="S95" s="17">
        <v>4649</v>
      </c>
      <c r="T95" s="17">
        <v>0</v>
      </c>
      <c r="U95" s="17">
        <v>14451</v>
      </c>
      <c r="V95" s="22">
        <f t="shared" si="1"/>
        <v>164866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1664</v>
      </c>
      <c r="O99" s="17">
        <v>0</v>
      </c>
      <c r="P99" s="17">
        <v>0</v>
      </c>
      <c r="Q99" s="16">
        <v>0</v>
      </c>
      <c r="R99" s="16">
        <v>240</v>
      </c>
      <c r="S99" s="17">
        <v>0</v>
      </c>
      <c r="T99" s="17">
        <v>0</v>
      </c>
      <c r="U99" s="17">
        <v>131</v>
      </c>
      <c r="V99" s="22">
        <f t="shared" si="1"/>
        <v>2035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313"/>
      <c r="B101" s="316"/>
      <c r="C101" s="316"/>
      <c r="D101" s="316"/>
      <c r="E101" s="316"/>
      <c r="F101" s="316"/>
      <c r="G101" s="316"/>
      <c r="H101" s="316"/>
      <c r="I101" s="43" t="s">
        <v>90</v>
      </c>
      <c r="J101" s="56">
        <v>0</v>
      </c>
      <c r="K101" s="56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69">
        <v>0</v>
      </c>
      <c r="R101" s="56">
        <v>0</v>
      </c>
      <c r="S101" s="32">
        <v>0</v>
      </c>
      <c r="T101" s="32">
        <v>0</v>
      </c>
      <c r="U101" s="32">
        <v>14728</v>
      </c>
      <c r="V101" s="33">
        <f t="shared" si="1"/>
        <v>14728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941334</v>
      </c>
    </row>
    <row r="103" spans="1:22" ht="15.75" x14ac:dyDescent="0.25">
      <c r="A103" s="311">
        <v>631</v>
      </c>
      <c r="B103" s="314" t="s">
        <v>58</v>
      </c>
      <c r="C103" s="314" t="s">
        <v>80</v>
      </c>
      <c r="D103" s="314">
        <v>50</v>
      </c>
      <c r="E103" s="320" t="s">
        <v>155</v>
      </c>
      <c r="F103" s="314" t="s">
        <v>42</v>
      </c>
      <c r="G103" s="314" t="s">
        <v>156</v>
      </c>
      <c r="H103" s="314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1" t="s">
        <v>92</v>
      </c>
      <c r="J104" s="15">
        <v>57491</v>
      </c>
      <c r="K104" s="15">
        <v>72510</v>
      </c>
      <c r="L104" s="15">
        <v>128972</v>
      </c>
      <c r="M104" s="15">
        <v>104006</v>
      </c>
      <c r="N104" s="15">
        <v>29819</v>
      </c>
      <c r="O104" s="15">
        <v>29919</v>
      </c>
      <c r="P104" s="15">
        <v>95349</v>
      </c>
      <c r="Q104" s="16">
        <v>91436</v>
      </c>
      <c r="R104" s="14">
        <v>102345</v>
      </c>
      <c r="S104" s="15">
        <v>108662</v>
      </c>
      <c r="T104" s="15">
        <v>100985</v>
      </c>
      <c r="U104" s="15">
        <v>73072</v>
      </c>
      <c r="V104" s="23">
        <f t="shared" si="2"/>
        <v>994566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3" t="s">
        <v>103</v>
      </c>
      <c r="J106" s="17">
        <v>0</v>
      </c>
      <c r="K106" s="17">
        <v>1626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982</v>
      </c>
      <c r="U106" s="17">
        <v>0</v>
      </c>
      <c r="V106" s="22">
        <f t="shared" si="2"/>
        <v>2608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37" t="s">
        <v>91</v>
      </c>
      <c r="J107" s="17">
        <v>52091</v>
      </c>
      <c r="K107" s="17">
        <v>79240</v>
      </c>
      <c r="L107" s="17">
        <v>53112</v>
      </c>
      <c r="M107" s="17">
        <v>58484</v>
      </c>
      <c r="N107" s="17">
        <v>64981</v>
      </c>
      <c r="O107" s="17">
        <v>50324</v>
      </c>
      <c r="P107" s="17">
        <v>49979</v>
      </c>
      <c r="Q107" s="16">
        <v>65129</v>
      </c>
      <c r="R107" s="16">
        <v>58934</v>
      </c>
      <c r="S107" s="17">
        <v>57576</v>
      </c>
      <c r="T107" s="17">
        <v>60406</v>
      </c>
      <c r="U107" s="17">
        <v>72731</v>
      </c>
      <c r="V107" s="22">
        <f t="shared" si="2"/>
        <v>722987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313"/>
      <c r="B109" s="316"/>
      <c r="C109" s="316"/>
      <c r="D109" s="316"/>
      <c r="E109" s="316"/>
      <c r="F109" s="316"/>
      <c r="G109" s="316"/>
      <c r="H109" s="316"/>
      <c r="I109" s="43" t="s">
        <v>95</v>
      </c>
      <c r="J109" s="56">
        <v>2968</v>
      </c>
      <c r="K109" s="32">
        <v>2946</v>
      </c>
      <c r="L109" s="32">
        <v>0</v>
      </c>
      <c r="M109" s="32">
        <v>3532</v>
      </c>
      <c r="N109" s="32">
        <v>0</v>
      </c>
      <c r="O109" s="32">
        <v>0</v>
      </c>
      <c r="P109" s="32">
        <v>0</v>
      </c>
      <c r="Q109" s="69">
        <v>3565</v>
      </c>
      <c r="R109" s="56">
        <v>0</v>
      </c>
      <c r="S109" s="32">
        <v>7729</v>
      </c>
      <c r="T109" s="32">
        <v>0</v>
      </c>
      <c r="U109" s="32">
        <v>1851</v>
      </c>
      <c r="V109" s="33">
        <f t="shared" si="2"/>
        <v>22591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1742752</v>
      </c>
    </row>
    <row r="111" spans="1:22" ht="15.75" x14ac:dyDescent="0.25">
      <c r="A111" s="311">
        <v>632</v>
      </c>
      <c r="B111" s="314" t="s">
        <v>48</v>
      </c>
      <c r="C111" s="314" t="s">
        <v>80</v>
      </c>
      <c r="D111" s="317">
        <v>50.4</v>
      </c>
      <c r="E111" s="314" t="s">
        <v>156</v>
      </c>
      <c r="F111" s="314" t="s">
        <v>42</v>
      </c>
      <c r="G111" s="320" t="s">
        <v>155</v>
      </c>
      <c r="H111" s="314" t="s">
        <v>42</v>
      </c>
      <c r="I111" s="41" t="s">
        <v>98</v>
      </c>
      <c r="J111" s="15">
        <v>7633</v>
      </c>
      <c r="K111" s="15">
        <v>6465</v>
      </c>
      <c r="L111" s="15">
        <v>13672</v>
      </c>
      <c r="M111" s="15">
        <v>16312</v>
      </c>
      <c r="N111" s="15">
        <v>4683</v>
      </c>
      <c r="O111" s="15">
        <v>5795</v>
      </c>
      <c r="P111" s="15">
        <v>5069</v>
      </c>
      <c r="Q111" s="16">
        <v>13433</v>
      </c>
      <c r="R111" s="14">
        <v>8305</v>
      </c>
      <c r="S111" s="15">
        <v>28123</v>
      </c>
      <c r="T111" s="15">
        <v>17694</v>
      </c>
      <c r="U111" s="15">
        <v>26409</v>
      </c>
      <c r="V111" s="23">
        <f t="shared" ref="V111:V116" si="3">SUM(J111:U111)</f>
        <v>153593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75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16811</v>
      </c>
      <c r="R112" s="16">
        <v>0</v>
      </c>
      <c r="S112" s="17">
        <v>71645</v>
      </c>
      <c r="T112" s="17">
        <v>27073</v>
      </c>
      <c r="U112" s="17">
        <v>0</v>
      </c>
      <c r="V112" s="22">
        <f t="shared" si="3"/>
        <v>115529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101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71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97</v>
      </c>
      <c r="J115" s="17">
        <v>40880</v>
      </c>
      <c r="K115" s="17">
        <v>4892</v>
      </c>
      <c r="L115" s="17">
        <v>27033</v>
      </c>
      <c r="M115" s="17">
        <v>0</v>
      </c>
      <c r="N115" s="17">
        <v>0</v>
      </c>
      <c r="O115" s="17">
        <v>25803</v>
      </c>
      <c r="P115" s="17">
        <v>121273</v>
      </c>
      <c r="Q115" s="16">
        <v>45562</v>
      </c>
      <c r="R115" s="16">
        <v>0</v>
      </c>
      <c r="S115" s="17">
        <v>34434</v>
      </c>
      <c r="T115" s="17">
        <v>38878</v>
      </c>
      <c r="U115" s="17">
        <v>88547</v>
      </c>
      <c r="V115" s="22">
        <f t="shared" si="3"/>
        <v>427302</v>
      </c>
    </row>
    <row r="116" spans="1:22" ht="16.5" thickBot="1" x14ac:dyDescent="0.3">
      <c r="A116" s="313"/>
      <c r="B116" s="316"/>
      <c r="C116" s="316"/>
      <c r="D116" s="319"/>
      <c r="E116" s="316"/>
      <c r="F116" s="316"/>
      <c r="G116" s="316"/>
      <c r="H116" s="316"/>
      <c r="I116" s="43" t="s">
        <v>102</v>
      </c>
      <c r="J116" s="32">
        <v>0</v>
      </c>
      <c r="K116" s="32">
        <v>0</v>
      </c>
      <c r="L116" s="32">
        <v>99679</v>
      </c>
      <c r="M116" s="32">
        <v>41252</v>
      </c>
      <c r="N116" s="32">
        <v>0</v>
      </c>
      <c r="O116" s="32">
        <v>0</v>
      </c>
      <c r="P116" s="32">
        <v>0</v>
      </c>
      <c r="Q116" s="56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3"/>
        <v>140931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SUM(V111:V116)</f>
        <v>837355</v>
      </c>
    </row>
    <row r="118" spans="1:22" ht="15.75" x14ac:dyDescent="0.25">
      <c r="A118" s="311">
        <v>645</v>
      </c>
      <c r="B118" s="314" t="s">
        <v>50</v>
      </c>
      <c r="C118" s="314" t="s">
        <v>80</v>
      </c>
      <c r="D118" s="314">
        <v>46</v>
      </c>
      <c r="E118" s="320" t="s">
        <v>157</v>
      </c>
      <c r="F118" s="314" t="s">
        <v>42</v>
      </c>
      <c r="G118" s="320" t="s">
        <v>155</v>
      </c>
      <c r="H118" s="314" t="s">
        <v>42</v>
      </c>
      <c r="I118" s="62" t="s">
        <v>92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0</v>
      </c>
    </row>
    <row r="119" spans="1:22" ht="15.75" x14ac:dyDescent="0.25">
      <c r="A119" s="312"/>
      <c r="B119" s="315"/>
      <c r="C119" s="315"/>
      <c r="D119" s="315"/>
      <c r="E119" s="315"/>
      <c r="F119" s="315"/>
      <c r="G119" s="315"/>
      <c r="H119" s="315"/>
      <c r="I119" s="3" t="s">
        <v>103</v>
      </c>
      <c r="J119" s="17">
        <v>149932</v>
      </c>
      <c r="K119" s="17">
        <v>127548</v>
      </c>
      <c r="L119" s="17">
        <v>208770</v>
      </c>
      <c r="M119" s="17">
        <v>189994</v>
      </c>
      <c r="N119" s="17">
        <v>210170</v>
      </c>
      <c r="O119" s="17">
        <v>213204</v>
      </c>
      <c r="P119" s="17">
        <v>193139</v>
      </c>
      <c r="Q119" s="17">
        <v>203710</v>
      </c>
      <c r="R119" s="57">
        <v>197681</v>
      </c>
      <c r="S119" s="17">
        <v>186966</v>
      </c>
      <c r="T119" s="17">
        <v>162906</v>
      </c>
      <c r="U119" s="17">
        <v>176011</v>
      </c>
      <c r="V119" s="53">
        <f>SUM(J119:U119)</f>
        <v>2220031</v>
      </c>
    </row>
    <row r="120" spans="1:22" ht="15.75" x14ac:dyDescent="0.25">
      <c r="A120" s="312"/>
      <c r="B120" s="315"/>
      <c r="C120" s="315"/>
      <c r="D120" s="315"/>
      <c r="E120" s="315"/>
      <c r="F120" s="315"/>
      <c r="G120" s="315"/>
      <c r="H120" s="315"/>
      <c r="I120" s="3" t="s">
        <v>91</v>
      </c>
      <c r="J120" s="17">
        <v>0</v>
      </c>
      <c r="K120" s="17">
        <v>13204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57">
        <v>0</v>
      </c>
      <c r="S120" s="17">
        <v>0</v>
      </c>
      <c r="T120" s="17">
        <v>16629</v>
      </c>
      <c r="U120" s="17">
        <v>0</v>
      </c>
      <c r="V120" s="53">
        <f>SUM(J120:U120)</f>
        <v>29833</v>
      </c>
    </row>
    <row r="121" spans="1:22" ht="16.5" thickBot="1" x14ac:dyDescent="0.3">
      <c r="A121" s="313"/>
      <c r="B121" s="316"/>
      <c r="C121" s="316"/>
      <c r="D121" s="316"/>
      <c r="E121" s="316"/>
      <c r="F121" s="316"/>
      <c r="G121" s="316"/>
      <c r="H121" s="316"/>
      <c r="I121" s="54" t="s">
        <v>93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56">
        <v>0</v>
      </c>
      <c r="S121" s="32">
        <v>0</v>
      </c>
      <c r="T121" s="32">
        <v>0</v>
      </c>
      <c r="U121" s="32">
        <v>0</v>
      </c>
      <c r="V121" s="33">
        <f>SUM(J121:U121)</f>
        <v>0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SUM(V118:V121)</f>
        <v>2249864</v>
      </c>
    </row>
    <row r="123" spans="1:22" ht="15.75" x14ac:dyDescent="0.25">
      <c r="A123" s="311">
        <v>646</v>
      </c>
      <c r="B123" s="315" t="s">
        <v>51</v>
      </c>
      <c r="C123" s="315" t="s">
        <v>79</v>
      </c>
      <c r="D123" s="315">
        <v>37</v>
      </c>
      <c r="E123" s="315" t="s">
        <v>157</v>
      </c>
      <c r="F123" s="315" t="s">
        <v>42</v>
      </c>
      <c r="G123" s="321" t="s">
        <v>155</v>
      </c>
      <c r="H123" s="315" t="s">
        <v>42</v>
      </c>
      <c r="I123" s="71" t="s">
        <v>92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8" si="4">SUM(J123:U123)</f>
        <v>0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3" t="s">
        <v>103</v>
      </c>
      <c r="J124" s="17">
        <v>0</v>
      </c>
      <c r="K124" s="17">
        <v>25629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55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 t="shared" si="4"/>
        <v>25629</v>
      </c>
    </row>
    <row r="125" spans="1:22" ht="15.75" x14ac:dyDescent="0.25">
      <c r="A125" s="312"/>
      <c r="B125" s="315"/>
      <c r="C125" s="315"/>
      <c r="D125" s="315"/>
      <c r="E125" s="315"/>
      <c r="F125" s="315"/>
      <c r="G125" s="315"/>
      <c r="H125" s="315"/>
      <c r="I125" s="37" t="s">
        <v>91</v>
      </c>
      <c r="J125" s="28">
        <v>0</v>
      </c>
      <c r="K125" s="28">
        <v>44081</v>
      </c>
      <c r="L125" s="28">
        <v>112816</v>
      </c>
      <c r="M125" s="28">
        <v>21320</v>
      </c>
      <c r="N125" s="28">
        <v>124375</v>
      </c>
      <c r="O125" s="28">
        <v>68993</v>
      </c>
      <c r="P125" s="28">
        <v>15875</v>
      </c>
      <c r="Q125" s="55">
        <v>42293</v>
      </c>
      <c r="R125" s="17">
        <v>76905</v>
      </c>
      <c r="S125" s="17">
        <v>42421</v>
      </c>
      <c r="T125" s="17">
        <v>87738</v>
      </c>
      <c r="U125" s="17">
        <v>138395</v>
      </c>
      <c r="V125" s="22">
        <f t="shared" si="4"/>
        <v>775212</v>
      </c>
    </row>
    <row r="126" spans="1:22" ht="15.75" x14ac:dyDescent="0.25">
      <c r="A126" s="312"/>
      <c r="B126" s="315"/>
      <c r="C126" s="315"/>
      <c r="D126" s="315"/>
      <c r="E126" s="315"/>
      <c r="F126" s="315"/>
      <c r="G126" s="315"/>
      <c r="H126" s="315"/>
      <c r="I126" s="4" t="s">
        <v>115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6">
        <v>0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4"/>
        <v>0</v>
      </c>
    </row>
    <row r="127" spans="1:22" ht="15.75" x14ac:dyDescent="0.25">
      <c r="A127" s="312"/>
      <c r="B127" s="315"/>
      <c r="C127" s="315"/>
      <c r="D127" s="315"/>
      <c r="E127" s="315"/>
      <c r="F127" s="315"/>
      <c r="G127" s="315"/>
      <c r="H127" s="315"/>
      <c r="I127" s="61" t="s">
        <v>93</v>
      </c>
      <c r="J127" s="3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9406</v>
      </c>
      <c r="R127" s="16">
        <v>9548</v>
      </c>
      <c r="S127" s="17">
        <v>0</v>
      </c>
      <c r="T127" s="17">
        <v>0</v>
      </c>
      <c r="U127" s="17">
        <v>12652</v>
      </c>
      <c r="V127" s="22">
        <f t="shared" si="4"/>
        <v>31606</v>
      </c>
    </row>
    <row r="128" spans="1:22" s="94" customFormat="1" ht="16.5" thickBot="1" x14ac:dyDescent="0.3">
      <c r="A128" s="313"/>
      <c r="B128" s="315"/>
      <c r="C128" s="315"/>
      <c r="D128" s="315"/>
      <c r="E128" s="315"/>
      <c r="F128" s="315"/>
      <c r="G128" s="315"/>
      <c r="H128" s="315"/>
      <c r="I128" s="93" t="s">
        <v>174</v>
      </c>
      <c r="J128" s="69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5970</v>
      </c>
      <c r="V128" s="96">
        <f t="shared" si="4"/>
        <v>5970</v>
      </c>
    </row>
    <row r="129" spans="1:22" ht="16.5" thickBot="1" x14ac:dyDescent="0.3">
      <c r="A129" s="39"/>
      <c r="B129" s="40"/>
      <c r="C129" s="40"/>
      <c r="D129" s="40"/>
      <c r="E129" s="40"/>
      <c r="F129" s="40"/>
      <c r="G129" s="40"/>
      <c r="H129" s="40"/>
      <c r="I129" s="40"/>
      <c r="J129" s="66"/>
      <c r="K129" s="30"/>
      <c r="L129" s="30"/>
      <c r="M129" s="30"/>
      <c r="N129" s="30"/>
      <c r="O129" s="30"/>
      <c r="P129" s="30"/>
      <c r="Q129" s="68"/>
      <c r="R129" s="59"/>
      <c r="S129" s="30"/>
      <c r="T129" s="30"/>
      <c r="U129" s="30"/>
      <c r="V129" s="31">
        <f>SUM(V123:V128)</f>
        <v>838417</v>
      </c>
    </row>
    <row r="130" spans="1:22" ht="15.75" x14ac:dyDescent="0.25">
      <c r="A130" s="311">
        <v>647</v>
      </c>
      <c r="B130" s="314" t="s">
        <v>59</v>
      </c>
      <c r="C130" s="314" t="s">
        <v>83</v>
      </c>
      <c r="D130" s="317">
        <v>37.9</v>
      </c>
      <c r="E130" s="320" t="s">
        <v>155</v>
      </c>
      <c r="F130" s="314" t="s">
        <v>42</v>
      </c>
      <c r="G130" s="314" t="s">
        <v>157</v>
      </c>
      <c r="H130" s="314" t="s">
        <v>42</v>
      </c>
      <c r="I130" s="41" t="s">
        <v>92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3">
        <f t="shared" ref="V130:V137" si="5">SUM(J130:U130)</f>
        <v>0</v>
      </c>
    </row>
    <row r="131" spans="1:22" ht="15.75" x14ac:dyDescent="0.25">
      <c r="A131" s="312"/>
      <c r="B131" s="315"/>
      <c r="C131" s="315"/>
      <c r="D131" s="318"/>
      <c r="E131" s="321"/>
      <c r="F131" s="315"/>
      <c r="G131" s="315"/>
      <c r="H131" s="315"/>
      <c r="I131" s="43" t="s">
        <v>98</v>
      </c>
      <c r="J131" s="32">
        <v>13636</v>
      </c>
      <c r="K131" s="32">
        <v>10955</v>
      </c>
      <c r="L131" s="32">
        <v>17278</v>
      </c>
      <c r="M131" s="32">
        <v>1334</v>
      </c>
      <c r="N131" s="32">
        <v>10611</v>
      </c>
      <c r="O131" s="32">
        <v>19662</v>
      </c>
      <c r="P131" s="32">
        <v>15132</v>
      </c>
      <c r="Q131" s="56">
        <v>18597</v>
      </c>
      <c r="R131" s="56">
        <v>13131</v>
      </c>
      <c r="S131" s="32">
        <v>8479</v>
      </c>
      <c r="T131" s="32">
        <v>72025</v>
      </c>
      <c r="U131" s="32">
        <v>51482</v>
      </c>
      <c r="V131" s="33">
        <f t="shared" si="5"/>
        <v>252322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18" t="s">
        <v>75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55">
        <v>0</v>
      </c>
      <c r="R132" s="55">
        <v>17138</v>
      </c>
      <c r="S132" s="28">
        <v>72756</v>
      </c>
      <c r="T132" s="28">
        <v>16718</v>
      </c>
      <c r="U132" s="28">
        <v>0</v>
      </c>
      <c r="V132" s="29">
        <f t="shared" si="5"/>
        <v>106612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18" t="s">
        <v>101</v>
      </c>
      <c r="J133" s="55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0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4" t="s">
        <v>71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22">
        <f t="shared" si="5"/>
        <v>0</v>
      </c>
    </row>
    <row r="135" spans="1:22" ht="15.75" x14ac:dyDescent="0.25">
      <c r="A135" s="312"/>
      <c r="B135" s="315"/>
      <c r="C135" s="315"/>
      <c r="D135" s="318"/>
      <c r="E135" s="315"/>
      <c r="F135" s="315"/>
      <c r="G135" s="315"/>
      <c r="H135" s="315"/>
      <c r="I135" s="4" t="s">
        <v>97</v>
      </c>
      <c r="J135" s="16">
        <v>303180</v>
      </c>
      <c r="K135" s="17">
        <v>239200</v>
      </c>
      <c r="L135" s="17">
        <v>147782</v>
      </c>
      <c r="M135" s="17">
        <v>111391</v>
      </c>
      <c r="N135" s="17">
        <v>331508</v>
      </c>
      <c r="O135" s="17">
        <v>307818</v>
      </c>
      <c r="P135" s="17">
        <v>318262</v>
      </c>
      <c r="Q135" s="16">
        <v>296629</v>
      </c>
      <c r="R135" s="16">
        <v>286373</v>
      </c>
      <c r="S135" s="17">
        <v>171886</v>
      </c>
      <c r="T135" s="17">
        <v>249688</v>
      </c>
      <c r="U135" s="17">
        <v>263612</v>
      </c>
      <c r="V135" s="22">
        <f t="shared" si="5"/>
        <v>3027329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4" t="s">
        <v>96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6">
        <v>0</v>
      </c>
      <c r="R136" s="16">
        <v>0</v>
      </c>
      <c r="S136" s="17">
        <v>0</v>
      </c>
      <c r="T136" s="17">
        <v>0</v>
      </c>
      <c r="U136" s="17">
        <v>0</v>
      </c>
      <c r="V136" s="22">
        <f t="shared" si="5"/>
        <v>0</v>
      </c>
    </row>
    <row r="137" spans="1:22" ht="16.5" thickBot="1" x14ac:dyDescent="0.3">
      <c r="A137" s="313"/>
      <c r="B137" s="316"/>
      <c r="C137" s="316"/>
      <c r="D137" s="319"/>
      <c r="E137" s="316"/>
      <c r="F137" s="316"/>
      <c r="G137" s="316"/>
      <c r="H137" s="316"/>
      <c r="I137" s="43" t="s">
        <v>102</v>
      </c>
      <c r="J137" s="56">
        <v>0</v>
      </c>
      <c r="K137" s="32">
        <v>0</v>
      </c>
      <c r="L137" s="32">
        <v>38940</v>
      </c>
      <c r="M137" s="32">
        <v>0</v>
      </c>
      <c r="N137" s="32">
        <v>0</v>
      </c>
      <c r="O137" s="32">
        <v>0</v>
      </c>
      <c r="P137" s="32">
        <v>0</v>
      </c>
      <c r="Q137" s="56">
        <v>0</v>
      </c>
      <c r="R137" s="56">
        <v>0</v>
      </c>
      <c r="S137" s="32">
        <v>0</v>
      </c>
      <c r="T137" s="32">
        <v>0</v>
      </c>
      <c r="U137" s="32">
        <v>0</v>
      </c>
      <c r="V137" s="33">
        <f t="shared" si="5"/>
        <v>38940</v>
      </c>
    </row>
    <row r="138" spans="1:22" ht="16.5" thickBot="1" x14ac:dyDescent="0.3">
      <c r="A138" s="39"/>
      <c r="B138" s="40"/>
      <c r="C138" s="40"/>
      <c r="D138" s="40"/>
      <c r="E138" s="40"/>
      <c r="F138" s="40"/>
      <c r="G138" s="40"/>
      <c r="H138" s="40"/>
      <c r="I138" s="40"/>
      <c r="J138" s="66"/>
      <c r="K138" s="30"/>
      <c r="L138" s="30"/>
      <c r="M138" s="30"/>
      <c r="N138" s="30"/>
      <c r="O138" s="30"/>
      <c r="P138" s="30"/>
      <c r="Q138" s="68"/>
      <c r="R138" s="59"/>
      <c r="S138" s="30"/>
      <c r="T138" s="30"/>
      <c r="U138" s="30"/>
      <c r="V138" s="31">
        <f>SUM(V130:V137)</f>
        <v>3425203</v>
      </c>
    </row>
    <row r="139" spans="1:22" ht="15.75" x14ac:dyDescent="0.25">
      <c r="A139" s="311">
        <v>648</v>
      </c>
      <c r="B139" s="315" t="s">
        <v>52</v>
      </c>
      <c r="C139" s="315" t="s">
        <v>83</v>
      </c>
      <c r="D139" s="318">
        <v>37.799999999999997</v>
      </c>
      <c r="E139" s="315" t="s">
        <v>157</v>
      </c>
      <c r="F139" s="315" t="s">
        <v>42</v>
      </c>
      <c r="G139" s="321" t="s">
        <v>155</v>
      </c>
      <c r="H139" s="315" t="s">
        <v>42</v>
      </c>
      <c r="I139" s="41" t="s">
        <v>92</v>
      </c>
      <c r="J139" s="15">
        <v>196436</v>
      </c>
      <c r="K139" s="15">
        <v>150541</v>
      </c>
      <c r="L139" s="15">
        <v>270326</v>
      </c>
      <c r="M139" s="15">
        <v>212354</v>
      </c>
      <c r="N139" s="15">
        <v>215456</v>
      </c>
      <c r="O139" s="15">
        <v>210602</v>
      </c>
      <c r="P139" s="15">
        <v>242071</v>
      </c>
      <c r="Q139" s="14">
        <v>244014</v>
      </c>
      <c r="R139" s="14">
        <v>200314</v>
      </c>
      <c r="S139" s="15">
        <v>58708</v>
      </c>
      <c r="T139" s="15">
        <v>146363</v>
      </c>
      <c r="U139" s="15">
        <v>163262</v>
      </c>
      <c r="V139" s="23">
        <f>SUM(J139:U139)</f>
        <v>2310447</v>
      </c>
    </row>
    <row r="140" spans="1:22" ht="15.75" x14ac:dyDescent="0.25">
      <c r="A140" s="312"/>
      <c r="B140" s="315"/>
      <c r="C140" s="315"/>
      <c r="D140" s="318"/>
      <c r="E140" s="315"/>
      <c r="F140" s="315"/>
      <c r="G140" s="315"/>
      <c r="H140" s="315"/>
      <c r="I140" s="4" t="s">
        <v>91</v>
      </c>
      <c r="J140" s="17">
        <v>4473</v>
      </c>
      <c r="K140" s="17">
        <v>18720</v>
      </c>
      <c r="L140" s="17">
        <v>4276</v>
      </c>
      <c r="M140" s="17">
        <v>0</v>
      </c>
      <c r="N140" s="17">
        <v>12921</v>
      </c>
      <c r="O140" s="17">
        <v>0</v>
      </c>
      <c r="P140" s="17">
        <v>0</v>
      </c>
      <c r="Q140" s="16">
        <v>0</v>
      </c>
      <c r="R140" s="16">
        <v>0</v>
      </c>
      <c r="S140" s="17">
        <v>11803</v>
      </c>
      <c r="T140" s="17">
        <v>0</v>
      </c>
      <c r="U140" s="17">
        <v>0</v>
      </c>
      <c r="V140" s="22">
        <f>SUM(J140:U140)</f>
        <v>52193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18" t="s">
        <v>93</v>
      </c>
      <c r="J141" s="28">
        <v>0</v>
      </c>
      <c r="K141" s="28">
        <v>0</v>
      </c>
      <c r="L141" s="28">
        <v>0</v>
      </c>
      <c r="M141" s="28">
        <v>0</v>
      </c>
      <c r="N141" s="28">
        <v>9309</v>
      </c>
      <c r="O141" s="28">
        <v>19186</v>
      </c>
      <c r="P141" s="28">
        <v>0</v>
      </c>
      <c r="Q141" s="55">
        <v>0</v>
      </c>
      <c r="R141" s="55">
        <v>0</v>
      </c>
      <c r="S141" s="28">
        <v>9570</v>
      </c>
      <c r="T141" s="28">
        <v>0</v>
      </c>
      <c r="U141" s="28">
        <v>0</v>
      </c>
      <c r="V141" s="29">
        <f>SUM(J141:U141)</f>
        <v>38065</v>
      </c>
    </row>
    <row r="142" spans="1:22" ht="16.5" thickBot="1" x14ac:dyDescent="0.3">
      <c r="A142" s="313"/>
      <c r="B142" s="315"/>
      <c r="C142" s="315"/>
      <c r="D142" s="318"/>
      <c r="E142" s="315"/>
      <c r="F142" s="315"/>
      <c r="G142" s="315"/>
      <c r="H142" s="315"/>
      <c r="I142" s="18" t="s">
        <v>90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8">
        <v>0</v>
      </c>
      <c r="V142" s="29">
        <f>SUM(J142:U142)</f>
        <v>0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SUM(V139:V142)</f>
        <v>2400705</v>
      </c>
    </row>
    <row r="144" spans="1:22" ht="15.75" x14ac:dyDescent="0.25">
      <c r="A144" s="311">
        <v>658</v>
      </c>
      <c r="B144" s="320" t="s">
        <v>173</v>
      </c>
      <c r="C144" s="314" t="s">
        <v>83</v>
      </c>
      <c r="D144" s="317">
        <v>152.69999999999999</v>
      </c>
      <c r="E144" s="314" t="s">
        <v>100</v>
      </c>
      <c r="F144" s="314" t="s">
        <v>42</v>
      </c>
      <c r="G144" s="314" t="s">
        <v>154</v>
      </c>
      <c r="H144" s="314" t="s">
        <v>42</v>
      </c>
      <c r="I144" s="41" t="s">
        <v>94</v>
      </c>
      <c r="J144" s="15">
        <v>16727</v>
      </c>
      <c r="K144" s="15">
        <v>25102</v>
      </c>
      <c r="L144" s="15">
        <v>0</v>
      </c>
      <c r="M144" s="15">
        <v>0</v>
      </c>
      <c r="N144" s="15">
        <v>16071</v>
      </c>
      <c r="O144" s="15">
        <v>0</v>
      </c>
      <c r="P144" s="15">
        <v>11229</v>
      </c>
      <c r="Q144" s="14">
        <v>14626</v>
      </c>
      <c r="R144" s="14">
        <v>14211</v>
      </c>
      <c r="S144" s="15">
        <v>14520</v>
      </c>
      <c r="T144" s="15">
        <v>17717</v>
      </c>
      <c r="U144" s="15">
        <v>16658</v>
      </c>
      <c r="V144" s="23">
        <f t="shared" ref="V144:V150" si="6">SUM(J144:U144)</f>
        <v>146861</v>
      </c>
    </row>
    <row r="145" spans="1:22" ht="15.75" x14ac:dyDescent="0.25">
      <c r="A145" s="312"/>
      <c r="B145" s="321"/>
      <c r="C145" s="315"/>
      <c r="D145" s="318"/>
      <c r="E145" s="315"/>
      <c r="F145" s="315"/>
      <c r="G145" s="315"/>
      <c r="H145" s="315"/>
      <c r="I145" s="4" t="s">
        <v>92</v>
      </c>
      <c r="J145" s="17">
        <v>48722</v>
      </c>
      <c r="K145" s="17">
        <v>51350</v>
      </c>
      <c r="L145" s="17">
        <v>198041</v>
      </c>
      <c r="M145" s="17">
        <v>235529</v>
      </c>
      <c r="N145" s="17">
        <v>76777</v>
      </c>
      <c r="O145" s="17">
        <v>7829</v>
      </c>
      <c r="P145" s="17">
        <v>9157</v>
      </c>
      <c r="Q145" s="16">
        <v>8715</v>
      </c>
      <c r="R145" s="16">
        <v>19839</v>
      </c>
      <c r="S145" s="17">
        <v>0</v>
      </c>
      <c r="T145" s="17">
        <v>19279</v>
      </c>
      <c r="U145" s="17">
        <v>59545</v>
      </c>
      <c r="V145" s="22">
        <f t="shared" si="6"/>
        <v>734783</v>
      </c>
    </row>
    <row r="146" spans="1:22" ht="15.75" x14ac:dyDescent="0.25">
      <c r="A146" s="312"/>
      <c r="B146" s="321"/>
      <c r="C146" s="315"/>
      <c r="D146" s="318"/>
      <c r="E146" s="315"/>
      <c r="F146" s="315"/>
      <c r="G146" s="315"/>
      <c r="H146" s="315"/>
      <c r="I146" s="4" t="s">
        <v>91</v>
      </c>
      <c r="J146" s="17">
        <v>72757</v>
      </c>
      <c r="K146" s="17">
        <v>71524</v>
      </c>
      <c r="L146" s="17">
        <v>44786</v>
      </c>
      <c r="M146" s="17">
        <v>14664</v>
      </c>
      <c r="N146" s="17">
        <v>2934</v>
      </c>
      <c r="O146" s="17">
        <v>0</v>
      </c>
      <c r="P146" s="17">
        <v>9005</v>
      </c>
      <c r="Q146" s="16">
        <v>45788</v>
      </c>
      <c r="R146" s="16">
        <v>45465</v>
      </c>
      <c r="S146" s="17">
        <v>30163</v>
      </c>
      <c r="T146" s="17">
        <v>45916</v>
      </c>
      <c r="U146" s="17">
        <v>47524</v>
      </c>
      <c r="V146" s="22">
        <f t="shared" si="6"/>
        <v>430526</v>
      </c>
    </row>
    <row r="147" spans="1:22" ht="15.75" x14ac:dyDescent="0.25">
      <c r="A147" s="312"/>
      <c r="B147" s="321"/>
      <c r="C147" s="315"/>
      <c r="D147" s="318"/>
      <c r="E147" s="315"/>
      <c r="F147" s="315"/>
      <c r="G147" s="315"/>
      <c r="H147" s="315"/>
      <c r="I147" s="4" t="s">
        <v>70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0</v>
      </c>
    </row>
    <row r="148" spans="1:22" ht="15.75" x14ac:dyDescent="0.25">
      <c r="A148" s="312"/>
      <c r="B148" s="321"/>
      <c r="C148" s="315"/>
      <c r="D148" s="318"/>
      <c r="E148" s="315"/>
      <c r="F148" s="315"/>
      <c r="G148" s="315"/>
      <c r="H148" s="315"/>
      <c r="I148" s="4" t="s">
        <v>123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93</v>
      </c>
      <c r="J149" s="17">
        <v>35301</v>
      </c>
      <c r="K149" s="17">
        <v>0</v>
      </c>
      <c r="L149" s="17">
        <v>0</v>
      </c>
      <c r="M149" s="17">
        <v>0</v>
      </c>
      <c r="N149" s="17">
        <v>0</v>
      </c>
      <c r="O149" s="17">
        <v>86287</v>
      </c>
      <c r="P149" s="17">
        <v>147486</v>
      </c>
      <c r="Q149" s="16">
        <v>99180</v>
      </c>
      <c r="R149" s="16">
        <v>86007</v>
      </c>
      <c r="S149" s="17">
        <v>112441</v>
      </c>
      <c r="T149" s="17">
        <v>98936</v>
      </c>
      <c r="U149" s="17">
        <v>102159</v>
      </c>
      <c r="V149" s="22">
        <f t="shared" si="6"/>
        <v>767797</v>
      </c>
    </row>
    <row r="150" spans="1:22" ht="16.5" thickBot="1" x14ac:dyDescent="0.3">
      <c r="A150" s="313"/>
      <c r="B150" s="322"/>
      <c r="C150" s="316"/>
      <c r="D150" s="319"/>
      <c r="E150" s="316"/>
      <c r="F150" s="316"/>
      <c r="G150" s="316"/>
      <c r="H150" s="316"/>
      <c r="I150" s="43" t="s">
        <v>90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15029</v>
      </c>
      <c r="P150" s="32">
        <v>15035</v>
      </c>
      <c r="Q150" s="56">
        <v>14948</v>
      </c>
      <c r="R150" s="56">
        <v>0</v>
      </c>
      <c r="S150" s="32">
        <v>0</v>
      </c>
      <c r="T150" s="32">
        <v>11714</v>
      </c>
      <c r="U150" s="32">
        <v>29673</v>
      </c>
      <c r="V150" s="33">
        <f t="shared" si="6"/>
        <v>86399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SUM(V144:V150)</f>
        <v>2166366</v>
      </c>
    </row>
    <row r="152" spans="1:22" ht="15.75" x14ac:dyDescent="0.25">
      <c r="A152" s="311">
        <v>667</v>
      </c>
      <c r="B152" s="315" t="s">
        <v>49</v>
      </c>
      <c r="C152" s="315" t="s">
        <v>79</v>
      </c>
      <c r="D152" s="318">
        <v>98.8</v>
      </c>
      <c r="E152" s="315" t="s">
        <v>156</v>
      </c>
      <c r="F152" s="315" t="s">
        <v>42</v>
      </c>
      <c r="G152" s="315" t="s">
        <v>100</v>
      </c>
      <c r="H152" s="315" t="s">
        <v>42</v>
      </c>
      <c r="I152" s="41" t="s">
        <v>94</v>
      </c>
      <c r="J152" s="15">
        <v>13208</v>
      </c>
      <c r="K152" s="15">
        <v>5049</v>
      </c>
      <c r="L152" s="15">
        <v>16254</v>
      </c>
      <c r="M152" s="15">
        <v>9080</v>
      </c>
      <c r="N152" s="15">
        <v>15639</v>
      </c>
      <c r="O152" s="15">
        <v>13257</v>
      </c>
      <c r="P152" s="15">
        <v>10044</v>
      </c>
      <c r="Q152" s="14">
        <v>7930</v>
      </c>
      <c r="R152" s="14">
        <v>13240</v>
      </c>
      <c r="S152" s="15">
        <v>4818</v>
      </c>
      <c r="T152" s="15">
        <v>10712</v>
      </c>
      <c r="U152" s="15">
        <v>10115</v>
      </c>
      <c r="V152" s="23">
        <f t="shared" ref="V152:V157" si="7">SUM(J152:U152)</f>
        <v>129346</v>
      </c>
    </row>
    <row r="153" spans="1:22" ht="15.75" x14ac:dyDescent="0.25">
      <c r="A153" s="312"/>
      <c r="B153" s="315"/>
      <c r="C153" s="315"/>
      <c r="D153" s="318"/>
      <c r="E153" s="315"/>
      <c r="F153" s="315"/>
      <c r="G153" s="315"/>
      <c r="H153" s="315"/>
      <c r="I153" s="4" t="s">
        <v>92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7"/>
        <v>0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3" t="s">
        <v>103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3140</v>
      </c>
      <c r="S154" s="17">
        <v>0</v>
      </c>
      <c r="T154" s="17">
        <v>0</v>
      </c>
      <c r="U154" s="17">
        <v>0</v>
      </c>
      <c r="V154" s="22">
        <f t="shared" si="7"/>
        <v>3140</v>
      </c>
    </row>
    <row r="155" spans="1:22" ht="15.75" x14ac:dyDescent="0.25">
      <c r="A155" s="312"/>
      <c r="B155" s="315"/>
      <c r="C155" s="315"/>
      <c r="D155" s="318"/>
      <c r="E155" s="315"/>
      <c r="F155" s="315"/>
      <c r="G155" s="315"/>
      <c r="H155" s="315"/>
      <c r="I155" s="37" t="s">
        <v>91</v>
      </c>
      <c r="J155" s="28">
        <v>18326</v>
      </c>
      <c r="K155" s="28">
        <v>5765</v>
      </c>
      <c r="L155" s="28">
        <v>14717</v>
      </c>
      <c r="M155" s="28">
        <v>18434</v>
      </c>
      <c r="N155" s="28">
        <v>6497</v>
      </c>
      <c r="O155" s="28">
        <v>15227</v>
      </c>
      <c r="P155" s="28">
        <v>7831</v>
      </c>
      <c r="Q155" s="55">
        <v>5411</v>
      </c>
      <c r="R155" s="55">
        <v>4209</v>
      </c>
      <c r="S155" s="28">
        <v>15850</v>
      </c>
      <c r="T155" s="28">
        <v>5271</v>
      </c>
      <c r="U155" s="28">
        <v>10551</v>
      </c>
      <c r="V155" s="29">
        <f t="shared" si="7"/>
        <v>128089</v>
      </c>
    </row>
    <row r="156" spans="1:22" ht="15.75" x14ac:dyDescent="0.25">
      <c r="A156" s="312"/>
      <c r="B156" s="315"/>
      <c r="C156" s="315"/>
      <c r="D156" s="318"/>
      <c r="E156" s="315"/>
      <c r="F156" s="315"/>
      <c r="G156" s="315"/>
      <c r="H156" s="315"/>
      <c r="I156" s="18" t="s">
        <v>93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55">
        <v>0</v>
      </c>
      <c r="R156" s="55">
        <v>0</v>
      </c>
      <c r="S156" s="28">
        <v>0</v>
      </c>
      <c r="T156" s="28">
        <v>0</v>
      </c>
      <c r="U156" s="28">
        <v>0</v>
      </c>
      <c r="V156" s="29">
        <f t="shared" si="7"/>
        <v>0</v>
      </c>
    </row>
    <row r="157" spans="1:22" ht="16.5" thickBot="1" x14ac:dyDescent="0.3">
      <c r="A157" s="313"/>
      <c r="B157" s="315"/>
      <c r="C157" s="315"/>
      <c r="D157" s="318"/>
      <c r="E157" s="315"/>
      <c r="F157" s="315"/>
      <c r="G157" s="315"/>
      <c r="H157" s="315"/>
      <c r="I157" s="18" t="s">
        <v>95</v>
      </c>
      <c r="J157" s="28">
        <v>9081</v>
      </c>
      <c r="K157" s="28">
        <v>2963</v>
      </c>
      <c r="L157" s="28">
        <v>6065</v>
      </c>
      <c r="M157" s="28">
        <v>0</v>
      </c>
      <c r="N157" s="28">
        <v>6731</v>
      </c>
      <c r="O157" s="28">
        <v>0</v>
      </c>
      <c r="P157" s="28">
        <v>0</v>
      </c>
      <c r="Q157" s="55">
        <v>5027</v>
      </c>
      <c r="R157" s="55">
        <v>3264</v>
      </c>
      <c r="S157" s="28">
        <v>5689</v>
      </c>
      <c r="T157" s="28">
        <v>9035</v>
      </c>
      <c r="U157" s="28">
        <v>0</v>
      </c>
      <c r="V157" s="29">
        <f t="shared" si="7"/>
        <v>47855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4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>
        <f>SUM(V152:V157)</f>
        <v>308430</v>
      </c>
    </row>
    <row r="159" spans="1:22" ht="15.75" x14ac:dyDescent="0.25">
      <c r="A159" s="311">
        <v>668</v>
      </c>
      <c r="B159" s="314" t="s">
        <v>49</v>
      </c>
      <c r="C159" s="314" t="s">
        <v>80</v>
      </c>
      <c r="D159" s="317">
        <v>98.8</v>
      </c>
      <c r="E159" s="314" t="s">
        <v>100</v>
      </c>
      <c r="F159" s="314" t="s">
        <v>42</v>
      </c>
      <c r="G159" s="314" t="s">
        <v>156</v>
      </c>
      <c r="H159" s="314" t="s">
        <v>42</v>
      </c>
      <c r="I159" s="41" t="s">
        <v>94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15"/>
      <c r="C160" s="315"/>
      <c r="D160" s="318"/>
      <c r="E160" s="315"/>
      <c r="F160" s="315"/>
      <c r="G160" s="315"/>
      <c r="H160" s="315"/>
      <c r="I160" s="4" t="s">
        <v>92</v>
      </c>
      <c r="J160" s="17">
        <v>137675</v>
      </c>
      <c r="K160" s="17">
        <v>148454</v>
      </c>
      <c r="L160" s="17">
        <v>203453</v>
      </c>
      <c r="M160" s="17">
        <v>181063</v>
      </c>
      <c r="N160" s="17">
        <v>112128</v>
      </c>
      <c r="O160" s="17">
        <v>103471</v>
      </c>
      <c r="P160" s="17">
        <v>174131</v>
      </c>
      <c r="Q160" s="16">
        <v>139285</v>
      </c>
      <c r="R160" s="16">
        <v>220057</v>
      </c>
      <c r="S160" s="17">
        <v>162087</v>
      </c>
      <c r="T160" s="17">
        <v>165896</v>
      </c>
      <c r="U160" s="17">
        <v>131677</v>
      </c>
      <c r="V160" s="22">
        <f>SUM(J160:U160)</f>
        <v>1879377</v>
      </c>
    </row>
    <row r="161" spans="1:22" ht="15.75" x14ac:dyDescent="0.25">
      <c r="A161" s="312"/>
      <c r="B161" s="315"/>
      <c r="C161" s="315"/>
      <c r="D161" s="318"/>
      <c r="E161" s="315"/>
      <c r="F161" s="315"/>
      <c r="G161" s="315"/>
      <c r="H161" s="315"/>
      <c r="I161" s="4" t="s">
        <v>91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>SUM(J161:U161)</f>
        <v>0</v>
      </c>
    </row>
    <row r="162" spans="1:22" ht="15.75" x14ac:dyDescent="0.25">
      <c r="A162" s="312"/>
      <c r="B162" s="315"/>
      <c r="C162" s="315"/>
      <c r="D162" s="318"/>
      <c r="E162" s="315"/>
      <c r="F162" s="315"/>
      <c r="G162" s="315"/>
      <c r="H162" s="315"/>
      <c r="I162" s="4" t="s">
        <v>93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6.5" thickBot="1" x14ac:dyDescent="0.3">
      <c r="A163" s="313"/>
      <c r="B163" s="316"/>
      <c r="C163" s="316"/>
      <c r="D163" s="319"/>
      <c r="E163" s="316"/>
      <c r="F163" s="316"/>
      <c r="G163" s="316"/>
      <c r="H163" s="316"/>
      <c r="I163" s="43" t="s">
        <v>95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>SUM(J163:U163)</f>
        <v>0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SUM(V159:V163)</f>
        <v>1879377</v>
      </c>
    </row>
    <row r="165" spans="1:22" ht="15.75" x14ac:dyDescent="0.25">
      <c r="A165" s="311">
        <v>669</v>
      </c>
      <c r="B165" s="314" t="s">
        <v>49</v>
      </c>
      <c r="C165" s="314" t="s">
        <v>85</v>
      </c>
      <c r="D165" s="317">
        <v>98.8</v>
      </c>
      <c r="E165" s="326" t="s">
        <v>100</v>
      </c>
      <c r="F165" s="314" t="s">
        <v>42</v>
      </c>
      <c r="G165" s="326" t="s">
        <v>156</v>
      </c>
      <c r="H165" s="314" t="s">
        <v>42</v>
      </c>
      <c r="I165" s="41" t="s">
        <v>98</v>
      </c>
      <c r="J165" s="15">
        <v>14548</v>
      </c>
      <c r="K165" s="15">
        <v>6581</v>
      </c>
      <c r="L165" s="15">
        <v>30190</v>
      </c>
      <c r="M165" s="15">
        <v>18103</v>
      </c>
      <c r="N165" s="15">
        <v>0</v>
      </c>
      <c r="O165" s="15">
        <v>16736</v>
      </c>
      <c r="P165" s="15">
        <v>0</v>
      </c>
      <c r="Q165" s="14">
        <v>36810</v>
      </c>
      <c r="R165" s="14">
        <v>8987</v>
      </c>
      <c r="S165" s="15">
        <v>21056</v>
      </c>
      <c r="T165" s="15">
        <v>30006</v>
      </c>
      <c r="U165" s="15">
        <v>41005</v>
      </c>
      <c r="V165" s="23">
        <f t="shared" ref="V165:V171" si="8">SUM(J165:U165)</f>
        <v>224022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29383</v>
      </c>
      <c r="R166" s="16">
        <v>0</v>
      </c>
      <c r="S166" s="17">
        <v>73865</v>
      </c>
      <c r="T166" s="17">
        <v>11648</v>
      </c>
      <c r="U166" s="17">
        <v>3870</v>
      </c>
      <c r="V166" s="22">
        <f t="shared" si="8"/>
        <v>118766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8"/>
        <v>0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0</v>
      </c>
    </row>
    <row r="169" spans="1:22" ht="15.75" x14ac:dyDescent="0.25">
      <c r="A169" s="312"/>
      <c r="B169" s="315"/>
      <c r="C169" s="315"/>
      <c r="D169" s="318"/>
      <c r="E169" s="327"/>
      <c r="F169" s="315"/>
      <c r="G169" s="327"/>
      <c r="H169" s="315"/>
      <c r="I169" s="4" t="s">
        <v>97</v>
      </c>
      <c r="J169" s="17">
        <v>39511</v>
      </c>
      <c r="K169" s="17">
        <v>0</v>
      </c>
      <c r="L169" s="17">
        <v>26478</v>
      </c>
      <c r="M169" s="17">
        <v>0</v>
      </c>
      <c r="N169" s="17">
        <v>0</v>
      </c>
      <c r="O169" s="17">
        <v>37787</v>
      </c>
      <c r="P169" s="17">
        <v>154770</v>
      </c>
      <c r="Q169" s="16">
        <v>27552</v>
      </c>
      <c r="R169" s="16">
        <v>4971</v>
      </c>
      <c r="S169" s="17">
        <v>37873</v>
      </c>
      <c r="T169" s="17">
        <v>35887</v>
      </c>
      <c r="U169" s="17">
        <v>88893</v>
      </c>
      <c r="V169" s="22">
        <f t="shared" si="8"/>
        <v>453722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" t="s">
        <v>102</v>
      </c>
      <c r="J170" s="36">
        <v>0</v>
      </c>
      <c r="K170" s="17">
        <v>0</v>
      </c>
      <c r="L170" s="17">
        <v>92122</v>
      </c>
      <c r="M170" s="17">
        <v>50170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142292</v>
      </c>
    </row>
    <row r="171" spans="1:22" ht="16.5" thickBot="1" x14ac:dyDescent="0.3">
      <c r="A171" s="313"/>
      <c r="B171" s="316"/>
      <c r="C171" s="316"/>
      <c r="D171" s="319"/>
      <c r="E171" s="328"/>
      <c r="F171" s="316"/>
      <c r="G171" s="328"/>
      <c r="H171" s="316"/>
      <c r="I171" s="43" t="s">
        <v>95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28">
        <v>0</v>
      </c>
      <c r="P171" s="28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4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938802</v>
      </c>
    </row>
    <row r="173" spans="1:22" ht="15.75" customHeight="1" x14ac:dyDescent="0.25">
      <c r="A173" s="331" t="s">
        <v>125</v>
      </c>
      <c r="B173" s="320" t="s">
        <v>168</v>
      </c>
      <c r="C173" s="314" t="s">
        <v>86</v>
      </c>
      <c r="D173" s="317">
        <v>58.7</v>
      </c>
      <c r="E173" s="340" t="s">
        <v>158</v>
      </c>
      <c r="F173" s="314" t="s">
        <v>42</v>
      </c>
      <c r="G173" s="340" t="s">
        <v>159</v>
      </c>
      <c r="H173" s="314" t="s">
        <v>42</v>
      </c>
      <c r="I173" s="41" t="s">
        <v>94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0</v>
      </c>
      <c r="V173" s="23">
        <f t="shared" ref="V173:V178" si="9">SUM(J173:U173)</f>
        <v>0</v>
      </c>
    </row>
    <row r="174" spans="1:22" ht="15.75" x14ac:dyDescent="0.25">
      <c r="A174" s="332"/>
      <c r="B174" s="315"/>
      <c r="C174" s="315"/>
      <c r="D174" s="318"/>
      <c r="E174" s="341"/>
      <c r="F174" s="315"/>
      <c r="G174" s="341"/>
      <c r="H174" s="315"/>
      <c r="I174" s="4" t="s">
        <v>92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141264</v>
      </c>
      <c r="T174" s="17">
        <v>0</v>
      </c>
      <c r="U174" s="17">
        <v>7102</v>
      </c>
      <c r="V174" s="22">
        <f t="shared" si="9"/>
        <v>148366</v>
      </c>
    </row>
    <row r="175" spans="1:22" ht="15.75" x14ac:dyDescent="0.25">
      <c r="A175" s="332"/>
      <c r="B175" s="315"/>
      <c r="C175" s="315"/>
      <c r="D175" s="318"/>
      <c r="E175" s="341"/>
      <c r="F175" s="315"/>
      <c r="G175" s="341"/>
      <c r="H175" s="315"/>
      <c r="I175" s="4" t="s">
        <v>91</v>
      </c>
      <c r="J175" s="17">
        <v>117372</v>
      </c>
      <c r="K175" s="17">
        <v>142666</v>
      </c>
      <c r="L175" s="17">
        <v>74177</v>
      </c>
      <c r="M175" s="17">
        <v>135082</v>
      </c>
      <c r="N175" s="17">
        <v>106902</v>
      </c>
      <c r="O175" s="17">
        <v>185455</v>
      </c>
      <c r="P175" s="17">
        <v>79460</v>
      </c>
      <c r="Q175" s="16">
        <v>110909</v>
      </c>
      <c r="R175" s="16">
        <v>54101</v>
      </c>
      <c r="S175" s="17">
        <v>78203</v>
      </c>
      <c r="T175" s="17">
        <v>60670</v>
      </c>
      <c r="U175" s="17">
        <v>66212</v>
      </c>
      <c r="V175" s="22">
        <f t="shared" si="9"/>
        <v>1211209</v>
      </c>
    </row>
    <row r="176" spans="1:22" ht="15.75" x14ac:dyDescent="0.25">
      <c r="A176" s="332"/>
      <c r="B176" s="315"/>
      <c r="C176" s="315"/>
      <c r="D176" s="318"/>
      <c r="E176" s="341"/>
      <c r="F176" s="315"/>
      <c r="G176" s="341"/>
      <c r="H176" s="315"/>
      <c r="I176" s="4" t="s">
        <v>93</v>
      </c>
      <c r="J176" s="17">
        <v>237432</v>
      </c>
      <c r="K176" s="17">
        <v>238883</v>
      </c>
      <c r="L176" s="17">
        <v>245343</v>
      </c>
      <c r="M176" s="17">
        <v>316505</v>
      </c>
      <c r="N176" s="17">
        <v>249566</v>
      </c>
      <c r="O176" s="17">
        <v>232104</v>
      </c>
      <c r="P176" s="17">
        <v>241994</v>
      </c>
      <c r="Q176" s="16">
        <v>231417</v>
      </c>
      <c r="R176" s="16">
        <v>267715</v>
      </c>
      <c r="S176" s="17">
        <v>271343</v>
      </c>
      <c r="T176" s="17">
        <v>256269</v>
      </c>
      <c r="U176" s="17">
        <v>244395</v>
      </c>
      <c r="V176" s="22">
        <f t="shared" si="9"/>
        <v>3032966</v>
      </c>
    </row>
    <row r="177" spans="1:22" ht="15.75" x14ac:dyDescent="0.25">
      <c r="A177" s="332"/>
      <c r="B177" s="315"/>
      <c r="C177" s="315"/>
      <c r="D177" s="318"/>
      <c r="E177" s="341"/>
      <c r="F177" s="315"/>
      <c r="G177" s="341"/>
      <c r="H177" s="315"/>
      <c r="I177" s="4" t="s">
        <v>96</v>
      </c>
      <c r="J177" s="16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6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9"/>
        <v>0</v>
      </c>
    </row>
    <row r="178" spans="1:22" ht="16.5" thickBot="1" x14ac:dyDescent="0.3">
      <c r="A178" s="333"/>
      <c r="B178" s="316"/>
      <c r="C178" s="316"/>
      <c r="D178" s="319"/>
      <c r="E178" s="355"/>
      <c r="F178" s="316"/>
      <c r="G178" s="355"/>
      <c r="H178" s="316"/>
      <c r="I178" s="43" t="s">
        <v>90</v>
      </c>
      <c r="J178" s="56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56">
        <v>0</v>
      </c>
      <c r="R178" s="56">
        <v>0</v>
      </c>
      <c r="S178" s="32">
        <v>0</v>
      </c>
      <c r="T178" s="32">
        <v>0</v>
      </c>
      <c r="U178" s="32">
        <v>0</v>
      </c>
      <c r="V178" s="33">
        <f t="shared" si="9"/>
        <v>0</v>
      </c>
    </row>
    <row r="179" spans="1:22" ht="16.5" thickBot="1" x14ac:dyDescent="0.3">
      <c r="A179" s="39"/>
      <c r="B179" s="40"/>
      <c r="C179" s="50"/>
      <c r="D179" s="50"/>
      <c r="E179" s="40"/>
      <c r="F179" s="40"/>
      <c r="G179" s="40"/>
      <c r="H179" s="40"/>
      <c r="I179" s="40"/>
      <c r="J179" s="66"/>
      <c r="K179" s="30"/>
      <c r="L179" s="30"/>
      <c r="M179" s="30"/>
      <c r="N179" s="30"/>
      <c r="O179" s="30"/>
      <c r="P179" s="30"/>
      <c r="Q179" s="68"/>
      <c r="R179" s="59"/>
      <c r="S179" s="30"/>
      <c r="T179" s="30"/>
      <c r="U179" s="30"/>
      <c r="V179" s="31">
        <f>SUM(V173:V178)</f>
        <v>4392541</v>
      </c>
    </row>
    <row r="180" spans="1:22" ht="15.75" x14ac:dyDescent="0.25">
      <c r="A180" s="331" t="s">
        <v>126</v>
      </c>
      <c r="B180" s="320" t="s">
        <v>169</v>
      </c>
      <c r="C180" s="314" t="s">
        <v>86</v>
      </c>
      <c r="D180" s="317">
        <v>36.200000000000003</v>
      </c>
      <c r="E180" s="326" t="s">
        <v>10</v>
      </c>
      <c r="F180" s="314" t="s">
        <v>42</v>
      </c>
      <c r="G180" s="340" t="s">
        <v>158</v>
      </c>
      <c r="H180" s="314" t="s">
        <v>42</v>
      </c>
      <c r="I180" s="4" t="s">
        <v>92</v>
      </c>
      <c r="J180" s="17">
        <v>136859</v>
      </c>
      <c r="K180" s="17">
        <v>106873</v>
      </c>
      <c r="L180" s="17">
        <v>218014</v>
      </c>
      <c r="M180" s="17">
        <v>201009</v>
      </c>
      <c r="N180" s="17">
        <v>134216</v>
      </c>
      <c r="O180" s="17">
        <v>115838</v>
      </c>
      <c r="P180" s="17">
        <v>158741</v>
      </c>
      <c r="Q180" s="16">
        <v>123084</v>
      </c>
      <c r="R180" s="16">
        <v>112400</v>
      </c>
      <c r="S180" s="17">
        <v>151293</v>
      </c>
      <c r="T180" s="17">
        <v>58888</v>
      </c>
      <c r="U180" s="17">
        <v>142551</v>
      </c>
      <c r="V180" s="22">
        <f>SUM(J180:U180)</f>
        <v>1659766</v>
      </c>
    </row>
    <row r="181" spans="1:22" ht="15.75" x14ac:dyDescent="0.25">
      <c r="A181" s="332"/>
      <c r="B181" s="315"/>
      <c r="C181" s="315"/>
      <c r="D181" s="318"/>
      <c r="E181" s="327"/>
      <c r="F181" s="315"/>
      <c r="G181" s="341"/>
      <c r="H181" s="315"/>
      <c r="I181" s="4" t="s">
        <v>91</v>
      </c>
      <c r="J181" s="17">
        <v>198527</v>
      </c>
      <c r="K181" s="17">
        <v>144744</v>
      </c>
      <c r="L181" s="17">
        <v>120291</v>
      </c>
      <c r="M181" s="17">
        <v>147535</v>
      </c>
      <c r="N181" s="17">
        <v>271529</v>
      </c>
      <c r="O181" s="17">
        <v>153920</v>
      </c>
      <c r="P181" s="17">
        <v>209255</v>
      </c>
      <c r="Q181" s="16">
        <v>192966</v>
      </c>
      <c r="R181" s="16">
        <v>210738</v>
      </c>
      <c r="S181" s="17">
        <v>170391</v>
      </c>
      <c r="T181" s="17">
        <v>184089</v>
      </c>
      <c r="U181" s="17">
        <v>180658</v>
      </c>
      <c r="V181" s="22">
        <f>SUM(J181:U181)</f>
        <v>2184643</v>
      </c>
    </row>
    <row r="182" spans="1:22" ht="15.75" customHeight="1" x14ac:dyDescent="0.25">
      <c r="A182" s="332"/>
      <c r="B182" s="315"/>
      <c r="C182" s="315"/>
      <c r="D182" s="318"/>
      <c r="E182" s="327"/>
      <c r="F182" s="315"/>
      <c r="G182" s="341"/>
      <c r="H182" s="315"/>
      <c r="I182" s="3" t="s">
        <v>93</v>
      </c>
      <c r="J182" s="17">
        <v>153414</v>
      </c>
      <c r="K182" s="17">
        <v>102120</v>
      </c>
      <c r="L182" s="17">
        <v>79933</v>
      </c>
      <c r="M182" s="17">
        <v>124611</v>
      </c>
      <c r="N182" s="17">
        <v>115514</v>
      </c>
      <c r="O182" s="17">
        <v>105307</v>
      </c>
      <c r="P182" s="17">
        <v>139360</v>
      </c>
      <c r="Q182" s="16">
        <v>111321</v>
      </c>
      <c r="R182" s="16">
        <v>144461</v>
      </c>
      <c r="S182" s="17">
        <v>137926</v>
      </c>
      <c r="T182" s="17">
        <v>120299</v>
      </c>
      <c r="U182" s="17">
        <v>91039</v>
      </c>
      <c r="V182" s="22">
        <f>SUM(J182:U182)</f>
        <v>1425305</v>
      </c>
    </row>
    <row r="183" spans="1:22" ht="15.75" customHeight="1" x14ac:dyDescent="0.25">
      <c r="A183" s="332"/>
      <c r="B183" s="315"/>
      <c r="C183" s="315"/>
      <c r="D183" s="318"/>
      <c r="E183" s="327"/>
      <c r="F183" s="315"/>
      <c r="G183" s="341"/>
      <c r="H183" s="315"/>
      <c r="I183" s="37" t="s">
        <v>111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55">
        <v>0</v>
      </c>
      <c r="R183" s="55">
        <v>0</v>
      </c>
      <c r="S183" s="28">
        <v>0</v>
      </c>
      <c r="T183" s="28">
        <v>0</v>
      </c>
      <c r="U183" s="28">
        <v>0</v>
      </c>
      <c r="V183" s="29">
        <f>SUM(J183:U183)</f>
        <v>0</v>
      </c>
    </row>
    <row r="184" spans="1:22" ht="16.5" thickBot="1" x14ac:dyDescent="0.3">
      <c r="A184" s="333"/>
      <c r="B184" s="316"/>
      <c r="C184" s="316"/>
      <c r="D184" s="319"/>
      <c r="E184" s="328"/>
      <c r="F184" s="316"/>
      <c r="G184" s="355"/>
      <c r="H184" s="316"/>
      <c r="I184" s="18" t="s">
        <v>90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55">
        <v>0</v>
      </c>
      <c r="R184" s="55">
        <v>22872</v>
      </c>
      <c r="S184" s="28">
        <v>32099</v>
      </c>
      <c r="T184" s="28">
        <v>31758</v>
      </c>
      <c r="U184" s="28">
        <v>13313</v>
      </c>
      <c r="V184" s="29">
        <f>SUM(J184:U184)</f>
        <v>100042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SUM(V180:V184)</f>
        <v>5369756</v>
      </c>
    </row>
    <row r="186" spans="1:22" ht="16.5" customHeight="1" x14ac:dyDescent="0.25">
      <c r="A186" s="331" t="s">
        <v>127</v>
      </c>
      <c r="B186" s="320" t="s">
        <v>170</v>
      </c>
      <c r="C186" s="314" t="s">
        <v>86</v>
      </c>
      <c r="D186" s="317">
        <v>24.7</v>
      </c>
      <c r="E186" s="340" t="s">
        <v>159</v>
      </c>
      <c r="F186" s="314" t="s">
        <v>42</v>
      </c>
      <c r="G186" s="340" t="s">
        <v>155</v>
      </c>
      <c r="H186" s="314" t="s">
        <v>42</v>
      </c>
      <c r="I186" s="41" t="s">
        <v>94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3">
        <f t="shared" ref="V186:V191" si="10">SUM(J186:U186)</f>
        <v>0</v>
      </c>
    </row>
    <row r="187" spans="1:22" ht="15.75" x14ac:dyDescent="0.25">
      <c r="A187" s="332"/>
      <c r="B187" s="315"/>
      <c r="C187" s="315"/>
      <c r="D187" s="318"/>
      <c r="E187" s="341"/>
      <c r="F187" s="315"/>
      <c r="G187" s="327"/>
      <c r="H187" s="315"/>
      <c r="I187" s="4" t="s">
        <v>92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0</v>
      </c>
      <c r="S187" s="17">
        <v>121767</v>
      </c>
      <c r="T187" s="17">
        <v>0</v>
      </c>
      <c r="U187" s="17">
        <v>3551</v>
      </c>
      <c r="V187" s="22">
        <f t="shared" si="10"/>
        <v>125318</v>
      </c>
    </row>
    <row r="188" spans="1:22" ht="15.75" x14ac:dyDescent="0.25">
      <c r="A188" s="332"/>
      <c r="B188" s="315"/>
      <c r="C188" s="315"/>
      <c r="D188" s="318"/>
      <c r="E188" s="341"/>
      <c r="F188" s="315"/>
      <c r="G188" s="327"/>
      <c r="H188" s="315"/>
      <c r="I188" s="4" t="s">
        <v>91</v>
      </c>
      <c r="J188" s="17">
        <v>92949</v>
      </c>
      <c r="K188" s="17">
        <v>68119</v>
      </c>
      <c r="L188" s="17">
        <v>15270</v>
      </c>
      <c r="M188" s="17">
        <v>73149</v>
      </c>
      <c r="N188" s="17">
        <v>54346</v>
      </c>
      <c r="O188" s="17">
        <v>82676</v>
      </c>
      <c r="P188" s="17">
        <v>44362</v>
      </c>
      <c r="Q188" s="16">
        <v>58097</v>
      </c>
      <c r="R188" s="16">
        <v>32134</v>
      </c>
      <c r="S188" s="17">
        <v>27408</v>
      </c>
      <c r="T188" s="17">
        <v>28450</v>
      </c>
      <c r="U188" s="17">
        <v>19323</v>
      </c>
      <c r="V188" s="22">
        <f t="shared" si="10"/>
        <v>596283</v>
      </c>
    </row>
    <row r="189" spans="1:22" ht="15.75" x14ac:dyDescent="0.25">
      <c r="A189" s="332"/>
      <c r="B189" s="315"/>
      <c r="C189" s="315"/>
      <c r="D189" s="318"/>
      <c r="E189" s="341"/>
      <c r="F189" s="315"/>
      <c r="G189" s="327"/>
      <c r="H189" s="315"/>
      <c r="I189" s="4" t="s">
        <v>93</v>
      </c>
      <c r="J189" s="17">
        <v>237243</v>
      </c>
      <c r="K189" s="17">
        <v>238661</v>
      </c>
      <c r="L189" s="17">
        <v>244974</v>
      </c>
      <c r="M189" s="17">
        <v>316505</v>
      </c>
      <c r="N189" s="17">
        <v>249566</v>
      </c>
      <c r="O189" s="17">
        <v>231613</v>
      </c>
      <c r="P189" s="17">
        <v>241795</v>
      </c>
      <c r="Q189" s="16">
        <v>231292</v>
      </c>
      <c r="R189" s="16">
        <v>267715</v>
      </c>
      <c r="S189" s="17">
        <v>270841</v>
      </c>
      <c r="T189" s="17">
        <v>255742</v>
      </c>
      <c r="U189" s="17">
        <v>243910</v>
      </c>
      <c r="V189" s="22">
        <f t="shared" si="10"/>
        <v>3029857</v>
      </c>
    </row>
    <row r="190" spans="1:22" ht="15.75" x14ac:dyDescent="0.25">
      <c r="A190" s="332"/>
      <c r="B190" s="315"/>
      <c r="C190" s="315"/>
      <c r="D190" s="318"/>
      <c r="E190" s="341"/>
      <c r="F190" s="315"/>
      <c r="G190" s="327"/>
      <c r="H190" s="315"/>
      <c r="I190" s="4" t="s">
        <v>90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10"/>
        <v>0</v>
      </c>
    </row>
    <row r="191" spans="1:22" ht="16.5" thickBot="1" x14ac:dyDescent="0.3">
      <c r="A191" s="333"/>
      <c r="B191" s="316"/>
      <c r="C191" s="316"/>
      <c r="D191" s="319"/>
      <c r="E191" s="355"/>
      <c r="F191" s="316"/>
      <c r="G191" s="328"/>
      <c r="H191" s="316"/>
      <c r="I191" s="4" t="s">
        <v>95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0</v>
      </c>
      <c r="S191" s="17">
        <v>107</v>
      </c>
      <c r="T191" s="17">
        <v>0</v>
      </c>
      <c r="U191" s="17">
        <v>0</v>
      </c>
      <c r="V191" s="22">
        <f t="shared" si="10"/>
        <v>107</v>
      </c>
    </row>
    <row r="192" spans="1:22" ht="16.5" thickBot="1" x14ac:dyDescent="0.3">
      <c r="A192" s="4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SUM(V186:V191)</f>
        <v>3751565</v>
      </c>
    </row>
    <row r="193" spans="1:22" ht="15.75" x14ac:dyDescent="0.25">
      <c r="A193" s="311">
        <v>719</v>
      </c>
      <c r="B193" s="314" t="s">
        <v>55</v>
      </c>
      <c r="C193" s="314" t="s">
        <v>87</v>
      </c>
      <c r="D193" s="317">
        <v>120.3</v>
      </c>
      <c r="E193" s="326" t="s">
        <v>10</v>
      </c>
      <c r="F193" s="314" t="s">
        <v>42</v>
      </c>
      <c r="G193" s="340" t="s">
        <v>155</v>
      </c>
      <c r="H193" s="314" t="s">
        <v>42</v>
      </c>
      <c r="I193" s="41" t="s">
        <v>92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0</v>
      </c>
      <c r="T193" s="15">
        <v>0</v>
      </c>
      <c r="U193" s="15">
        <v>0</v>
      </c>
      <c r="V193" s="23">
        <f t="shared" ref="V193:V200" si="11">SUM(J193:U193)</f>
        <v>0</v>
      </c>
    </row>
    <row r="194" spans="1:22" ht="15.75" x14ac:dyDescent="0.25">
      <c r="A194" s="312"/>
      <c r="B194" s="315"/>
      <c r="C194" s="315"/>
      <c r="D194" s="318"/>
      <c r="E194" s="327"/>
      <c r="F194" s="315"/>
      <c r="G194" s="341"/>
      <c r="H194" s="315"/>
      <c r="I194" s="41" t="s">
        <v>98</v>
      </c>
      <c r="J194" s="15">
        <v>0</v>
      </c>
      <c r="K194" s="15">
        <v>2977</v>
      </c>
      <c r="L194" s="15">
        <v>37692</v>
      </c>
      <c r="M194" s="15">
        <v>4965</v>
      </c>
      <c r="N194" s="15">
        <v>0</v>
      </c>
      <c r="O194" s="15">
        <v>0</v>
      </c>
      <c r="P194" s="15">
        <v>2992</v>
      </c>
      <c r="Q194" s="15">
        <v>1581</v>
      </c>
      <c r="R194" s="14">
        <v>9092</v>
      </c>
      <c r="S194" s="15">
        <v>3409</v>
      </c>
      <c r="T194" s="15">
        <v>74975</v>
      </c>
      <c r="U194" s="15">
        <v>61127</v>
      </c>
      <c r="V194" s="23">
        <f t="shared" si="11"/>
        <v>198810</v>
      </c>
    </row>
    <row r="195" spans="1:22" ht="15.75" x14ac:dyDescent="0.25">
      <c r="A195" s="312"/>
      <c r="B195" s="315"/>
      <c r="C195" s="315"/>
      <c r="D195" s="318"/>
      <c r="E195" s="327"/>
      <c r="F195" s="315"/>
      <c r="G195" s="327"/>
      <c r="H195" s="315"/>
      <c r="I195" s="4" t="s">
        <v>75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1"/>
        <v>0</v>
      </c>
    </row>
    <row r="196" spans="1:22" ht="15.75" x14ac:dyDescent="0.25">
      <c r="A196" s="312"/>
      <c r="B196" s="315"/>
      <c r="C196" s="315"/>
      <c r="D196" s="318"/>
      <c r="E196" s="327"/>
      <c r="F196" s="315"/>
      <c r="G196" s="327"/>
      <c r="H196" s="315"/>
      <c r="I196" s="4" t="s">
        <v>101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1"/>
        <v>0</v>
      </c>
    </row>
    <row r="197" spans="1:22" ht="15.75" x14ac:dyDescent="0.25">
      <c r="A197" s="312"/>
      <c r="B197" s="315"/>
      <c r="C197" s="315"/>
      <c r="D197" s="318"/>
      <c r="E197" s="327"/>
      <c r="F197" s="315"/>
      <c r="G197" s="327"/>
      <c r="H197" s="315"/>
      <c r="I197" s="4" t="s">
        <v>71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0</v>
      </c>
    </row>
    <row r="198" spans="1:22" ht="15.75" x14ac:dyDescent="0.25">
      <c r="A198" s="312"/>
      <c r="B198" s="315"/>
      <c r="C198" s="315"/>
      <c r="D198" s="318"/>
      <c r="E198" s="327"/>
      <c r="F198" s="315"/>
      <c r="G198" s="327"/>
      <c r="H198" s="315"/>
      <c r="I198" s="4" t="s">
        <v>97</v>
      </c>
      <c r="J198" s="17">
        <v>263096</v>
      </c>
      <c r="K198" s="17">
        <v>217479</v>
      </c>
      <c r="L198" s="17">
        <v>95451</v>
      </c>
      <c r="M198" s="17">
        <v>133946</v>
      </c>
      <c r="N198" s="17">
        <v>341267</v>
      </c>
      <c r="O198" s="17">
        <v>294862</v>
      </c>
      <c r="P198" s="17">
        <v>192594</v>
      </c>
      <c r="Q198" s="16">
        <v>225048</v>
      </c>
      <c r="R198" s="16">
        <v>283150</v>
      </c>
      <c r="S198" s="17">
        <v>147931</v>
      </c>
      <c r="T198" s="17">
        <v>183687</v>
      </c>
      <c r="U198" s="17">
        <v>165339</v>
      </c>
      <c r="V198" s="22">
        <f t="shared" si="11"/>
        <v>2543850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27"/>
      <c r="H199" s="315"/>
      <c r="I199" s="4" t="s">
        <v>96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6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6.5" thickBot="1" x14ac:dyDescent="0.3">
      <c r="A200" s="313"/>
      <c r="B200" s="316"/>
      <c r="C200" s="316"/>
      <c r="D200" s="319"/>
      <c r="E200" s="328"/>
      <c r="F200" s="316"/>
      <c r="G200" s="328"/>
      <c r="H200" s="316"/>
      <c r="I200" s="43" t="s">
        <v>102</v>
      </c>
      <c r="J200" s="56">
        <v>0</v>
      </c>
      <c r="K200" s="32">
        <v>4317</v>
      </c>
      <c r="L200" s="32">
        <v>165179</v>
      </c>
      <c r="M200" s="32">
        <v>25047</v>
      </c>
      <c r="N200" s="32">
        <v>0</v>
      </c>
      <c r="O200" s="32">
        <v>0</v>
      </c>
      <c r="P200" s="32">
        <v>0</v>
      </c>
      <c r="Q200" s="56">
        <v>0</v>
      </c>
      <c r="R200" s="56">
        <v>0</v>
      </c>
      <c r="S200" s="32">
        <v>0</v>
      </c>
      <c r="T200" s="32">
        <v>0</v>
      </c>
      <c r="U200" s="32">
        <v>0</v>
      </c>
      <c r="V200" s="33">
        <f t="shared" si="11"/>
        <v>194543</v>
      </c>
    </row>
    <row r="201" spans="1:22" ht="16.5" thickBot="1" x14ac:dyDescent="0.3">
      <c r="A201" s="39"/>
      <c r="B201" s="40"/>
      <c r="C201" s="40"/>
      <c r="D201" s="40"/>
      <c r="E201" s="40"/>
      <c r="F201" s="40"/>
      <c r="G201" s="40"/>
      <c r="H201" s="40"/>
      <c r="I201" s="40"/>
      <c r="J201" s="66"/>
      <c r="K201" s="30"/>
      <c r="L201" s="30"/>
      <c r="M201" s="30"/>
      <c r="N201" s="30"/>
      <c r="O201" s="30"/>
      <c r="P201" s="30"/>
      <c r="Q201" s="68"/>
      <c r="R201" s="59"/>
      <c r="S201" s="30"/>
      <c r="T201" s="30"/>
      <c r="U201" s="30"/>
      <c r="V201" s="31">
        <f>SUM(V193:V200)</f>
        <v>2937203</v>
      </c>
    </row>
    <row r="202" spans="1:22" ht="16.149999999999999" customHeight="1" x14ac:dyDescent="0.25">
      <c r="A202" s="331" t="s">
        <v>128</v>
      </c>
      <c r="B202" s="320" t="s">
        <v>54</v>
      </c>
      <c r="C202" s="314" t="s">
        <v>87</v>
      </c>
      <c r="D202" s="317">
        <v>82.2</v>
      </c>
      <c r="E202" s="320" t="s">
        <v>160</v>
      </c>
      <c r="F202" s="314" t="s">
        <v>42</v>
      </c>
      <c r="G202" s="320" t="s">
        <v>158</v>
      </c>
      <c r="H202" s="314" t="s">
        <v>42</v>
      </c>
      <c r="I202" s="4" t="s">
        <v>92</v>
      </c>
      <c r="J202" s="17">
        <v>318919</v>
      </c>
      <c r="K202" s="17">
        <v>213745</v>
      </c>
      <c r="L202" s="17">
        <v>203081</v>
      </c>
      <c r="M202" s="17">
        <v>300627</v>
      </c>
      <c r="N202" s="17">
        <v>370452</v>
      </c>
      <c r="O202" s="17">
        <v>250362</v>
      </c>
      <c r="P202" s="17">
        <v>291184</v>
      </c>
      <c r="Q202" s="16">
        <v>211438</v>
      </c>
      <c r="R202" s="16">
        <v>204813</v>
      </c>
      <c r="S202" s="17">
        <v>264607</v>
      </c>
      <c r="T202" s="17">
        <v>229024</v>
      </c>
      <c r="U202" s="17">
        <v>176632</v>
      </c>
      <c r="V202" s="22">
        <f t="shared" ref="V202:V207" si="12">SUM(J202:U202)</f>
        <v>3034884</v>
      </c>
    </row>
    <row r="203" spans="1:22" ht="15.75" x14ac:dyDescent="0.25">
      <c r="A203" s="332"/>
      <c r="B203" s="315"/>
      <c r="C203" s="315"/>
      <c r="D203" s="318"/>
      <c r="E203" s="321"/>
      <c r="F203" s="315"/>
      <c r="G203" s="321"/>
      <c r="H203" s="315"/>
      <c r="I203" s="4" t="s">
        <v>98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2"/>
        <v>0</v>
      </c>
    </row>
    <row r="204" spans="1:22" ht="15.75" x14ac:dyDescent="0.25">
      <c r="A204" s="332"/>
      <c r="B204" s="315"/>
      <c r="C204" s="315"/>
      <c r="D204" s="318"/>
      <c r="E204" s="321"/>
      <c r="F204" s="315"/>
      <c r="G204" s="321"/>
      <c r="H204" s="315"/>
      <c r="I204" s="4" t="s">
        <v>91</v>
      </c>
      <c r="J204" s="17">
        <v>62757</v>
      </c>
      <c r="K204" s="17">
        <v>41555</v>
      </c>
      <c r="L204" s="17">
        <v>46469</v>
      </c>
      <c r="M204" s="17">
        <v>0</v>
      </c>
      <c r="N204" s="17">
        <v>24781</v>
      </c>
      <c r="O204" s="17">
        <v>68022</v>
      </c>
      <c r="P204" s="17">
        <v>91514</v>
      </c>
      <c r="Q204" s="16">
        <v>87047</v>
      </c>
      <c r="R204" s="16">
        <v>110970</v>
      </c>
      <c r="S204" s="17">
        <v>75876</v>
      </c>
      <c r="T204" s="17">
        <v>53368</v>
      </c>
      <c r="U204" s="17">
        <v>120665</v>
      </c>
      <c r="V204" s="22">
        <f t="shared" si="12"/>
        <v>783024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21"/>
      <c r="H205" s="315"/>
      <c r="I205" s="3" t="s">
        <v>93</v>
      </c>
      <c r="J205" s="17">
        <v>48579</v>
      </c>
      <c r="K205" s="17">
        <v>137884</v>
      </c>
      <c r="L205" s="17">
        <v>161810</v>
      </c>
      <c r="M205" s="17">
        <v>196705</v>
      </c>
      <c r="N205" s="17">
        <v>136433</v>
      </c>
      <c r="O205" s="17">
        <v>23568</v>
      </c>
      <c r="P205" s="17">
        <v>1144</v>
      </c>
      <c r="Q205" s="16">
        <v>531</v>
      </c>
      <c r="R205" s="16">
        <v>48465</v>
      </c>
      <c r="S205" s="17">
        <v>24380</v>
      </c>
      <c r="T205" s="17">
        <v>50050</v>
      </c>
      <c r="U205" s="17">
        <v>45696</v>
      </c>
      <c r="V205" s="22">
        <f t="shared" si="12"/>
        <v>875245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21"/>
      <c r="H206" s="315"/>
      <c r="I206" s="37" t="s">
        <v>111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2"/>
        <v>0</v>
      </c>
    </row>
    <row r="207" spans="1:22" ht="16.5" thickBot="1" x14ac:dyDescent="0.3">
      <c r="A207" s="333"/>
      <c r="B207" s="316"/>
      <c r="C207" s="316"/>
      <c r="D207" s="319"/>
      <c r="E207" s="322"/>
      <c r="F207" s="316"/>
      <c r="G207" s="322"/>
      <c r="H207" s="316"/>
      <c r="I207" s="74" t="s">
        <v>90</v>
      </c>
      <c r="J207" s="56">
        <v>40717</v>
      </c>
      <c r="K207" s="32">
        <v>66332</v>
      </c>
      <c r="L207" s="32">
        <v>74594</v>
      </c>
      <c r="M207" s="32">
        <v>77752</v>
      </c>
      <c r="N207" s="32">
        <v>50084</v>
      </c>
      <c r="O207" s="32">
        <v>123199</v>
      </c>
      <c r="P207" s="32">
        <v>47375</v>
      </c>
      <c r="Q207" s="56">
        <v>68196</v>
      </c>
      <c r="R207" s="56">
        <v>118184</v>
      </c>
      <c r="S207" s="32">
        <v>68702</v>
      </c>
      <c r="T207" s="32">
        <v>70839</v>
      </c>
      <c r="U207" s="32">
        <v>18482</v>
      </c>
      <c r="V207" s="33">
        <f t="shared" si="12"/>
        <v>824456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7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SUM(V202:V207)</f>
        <v>5517609</v>
      </c>
    </row>
    <row r="209" spans="1:22" ht="15.75" x14ac:dyDescent="0.25">
      <c r="A209" s="331" t="s">
        <v>129</v>
      </c>
      <c r="B209" s="320" t="s">
        <v>167</v>
      </c>
      <c r="C209" s="314" t="s">
        <v>87</v>
      </c>
      <c r="D209" s="317">
        <v>152.69999999999999</v>
      </c>
      <c r="E209" s="320" t="s">
        <v>158</v>
      </c>
      <c r="F209" s="314" t="s">
        <v>42</v>
      </c>
      <c r="G209" s="320" t="s">
        <v>100</v>
      </c>
      <c r="H209" s="314" t="s">
        <v>42</v>
      </c>
      <c r="I209" s="41" t="s">
        <v>94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3">
        <f t="shared" ref="V209:V216" si="13">SUM(J209:U209)</f>
        <v>0</v>
      </c>
    </row>
    <row r="210" spans="1:22" ht="15.75" x14ac:dyDescent="0.25">
      <c r="A210" s="332"/>
      <c r="B210" s="315"/>
      <c r="C210" s="315"/>
      <c r="D210" s="318"/>
      <c r="E210" s="321"/>
      <c r="F210" s="315"/>
      <c r="G210" s="315"/>
      <c r="H210" s="315"/>
      <c r="I210" s="4" t="s">
        <v>92</v>
      </c>
      <c r="J210" s="17">
        <v>6680</v>
      </c>
      <c r="K210" s="17">
        <v>10331</v>
      </c>
      <c r="L210" s="17">
        <v>82720</v>
      </c>
      <c r="M210" s="17">
        <v>9897</v>
      </c>
      <c r="N210" s="17">
        <v>193364</v>
      </c>
      <c r="O210" s="17">
        <v>220598</v>
      </c>
      <c r="P210" s="17">
        <v>79234</v>
      </c>
      <c r="Q210" s="16">
        <v>160814</v>
      </c>
      <c r="R210" s="16">
        <v>120321</v>
      </c>
      <c r="S210" s="17">
        <v>59276</v>
      </c>
      <c r="T210" s="17">
        <v>109235</v>
      </c>
      <c r="U210" s="17">
        <v>71552</v>
      </c>
      <c r="V210" s="22">
        <f t="shared" si="13"/>
        <v>1124022</v>
      </c>
    </row>
    <row r="211" spans="1:22" ht="15.75" x14ac:dyDescent="0.25">
      <c r="A211" s="332"/>
      <c r="B211" s="315"/>
      <c r="C211" s="315"/>
      <c r="D211" s="318"/>
      <c r="E211" s="321"/>
      <c r="F211" s="315"/>
      <c r="G211" s="315"/>
      <c r="H211" s="315"/>
      <c r="I211" s="4" t="s">
        <v>91</v>
      </c>
      <c r="J211" s="17">
        <v>0</v>
      </c>
      <c r="K211" s="17">
        <v>0</v>
      </c>
      <c r="L211" s="17">
        <v>218</v>
      </c>
      <c r="M211" s="17">
        <v>0</v>
      </c>
      <c r="N211" s="17">
        <v>264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66</v>
      </c>
      <c r="U211" s="17">
        <v>0</v>
      </c>
      <c r="V211" s="22">
        <f t="shared" si="13"/>
        <v>548</v>
      </c>
    </row>
    <row r="212" spans="1:22" ht="15.75" x14ac:dyDescent="0.25">
      <c r="A212" s="332"/>
      <c r="B212" s="315"/>
      <c r="C212" s="315"/>
      <c r="D212" s="318"/>
      <c r="E212" s="321"/>
      <c r="F212" s="315"/>
      <c r="G212" s="315"/>
      <c r="H212" s="315"/>
      <c r="I212" s="4" t="s">
        <v>70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3"/>
        <v>0</v>
      </c>
    </row>
    <row r="213" spans="1:22" ht="15.75" x14ac:dyDescent="0.25">
      <c r="A213" s="332"/>
      <c r="B213" s="315"/>
      <c r="C213" s="315"/>
      <c r="D213" s="318"/>
      <c r="E213" s="321"/>
      <c r="F213" s="315"/>
      <c r="G213" s="315"/>
      <c r="H213" s="315"/>
      <c r="I213" s="18" t="s">
        <v>93</v>
      </c>
      <c r="J213" s="3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3"/>
        <v>0</v>
      </c>
    </row>
    <row r="214" spans="1:22" ht="15.75" x14ac:dyDescent="0.25">
      <c r="A214" s="332"/>
      <c r="B214" s="315"/>
      <c r="C214" s="315"/>
      <c r="D214" s="318"/>
      <c r="E214" s="321"/>
      <c r="F214" s="315"/>
      <c r="G214" s="315"/>
      <c r="H214" s="315"/>
      <c r="I214" s="18" t="s">
        <v>96</v>
      </c>
      <c r="J214" s="36">
        <v>0</v>
      </c>
      <c r="K214" s="17">
        <v>0</v>
      </c>
      <c r="L214" s="17">
        <v>294492</v>
      </c>
      <c r="M214" s="17">
        <v>807986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1102478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4" t="s">
        <v>90</v>
      </c>
      <c r="J215" s="1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481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 t="shared" si="13"/>
        <v>481</v>
      </c>
    </row>
    <row r="216" spans="1:22" ht="16.5" thickBot="1" x14ac:dyDescent="0.3">
      <c r="A216" s="333"/>
      <c r="B216" s="316"/>
      <c r="C216" s="316"/>
      <c r="D216" s="319"/>
      <c r="E216" s="322"/>
      <c r="F216" s="316"/>
      <c r="G216" s="316"/>
      <c r="H216" s="316"/>
      <c r="I216" s="79" t="s">
        <v>95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0</v>
      </c>
      <c r="T216" s="32">
        <v>0</v>
      </c>
      <c r="U216" s="32">
        <v>0</v>
      </c>
      <c r="V216" s="33">
        <f t="shared" si="13"/>
        <v>0</v>
      </c>
    </row>
    <row r="217" spans="1:22" ht="16.5" thickBot="1" x14ac:dyDescent="0.3">
      <c r="A217" s="3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SUM(V209:V216)</f>
        <v>2227529</v>
      </c>
    </row>
    <row r="218" spans="1:22" ht="15.75" x14ac:dyDescent="0.25">
      <c r="A218" s="312">
        <v>1366</v>
      </c>
      <c r="B218" s="315" t="s">
        <v>55</v>
      </c>
      <c r="C218" s="315" t="s">
        <v>85</v>
      </c>
      <c r="D218" s="315">
        <v>67</v>
      </c>
      <c r="E218" s="327" t="s">
        <v>10</v>
      </c>
      <c r="F218" s="315" t="s">
        <v>42</v>
      </c>
      <c r="G218" s="324" t="s">
        <v>60</v>
      </c>
      <c r="H218" s="315" t="s">
        <v>42</v>
      </c>
      <c r="I218" s="38" t="s">
        <v>92</v>
      </c>
      <c r="J218" s="15">
        <v>0</v>
      </c>
      <c r="K218" s="15">
        <v>0</v>
      </c>
      <c r="L218" s="15">
        <v>26964</v>
      </c>
      <c r="M218" s="15">
        <v>14766</v>
      </c>
      <c r="N218" s="15">
        <v>72200</v>
      </c>
      <c r="O218" s="15">
        <v>46769</v>
      </c>
      <c r="P218" s="15">
        <v>56268</v>
      </c>
      <c r="Q218" s="14">
        <v>49890</v>
      </c>
      <c r="R218" s="14">
        <v>83825</v>
      </c>
      <c r="S218" s="15">
        <v>183486</v>
      </c>
      <c r="T218" s="15">
        <v>163018</v>
      </c>
      <c r="U218" s="15">
        <v>170107</v>
      </c>
      <c r="V218" s="23">
        <f>SUM(J218:U218)</f>
        <v>867293</v>
      </c>
    </row>
    <row r="219" spans="1:22" ht="15.75" x14ac:dyDescent="0.25">
      <c r="A219" s="312"/>
      <c r="B219" s="315"/>
      <c r="C219" s="315"/>
      <c r="D219" s="315"/>
      <c r="E219" s="327"/>
      <c r="F219" s="315"/>
      <c r="G219" s="324"/>
      <c r="H219" s="315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5.75" x14ac:dyDescent="0.25">
      <c r="A220" s="312"/>
      <c r="B220" s="315"/>
      <c r="C220" s="315"/>
      <c r="D220" s="315"/>
      <c r="E220" s="327"/>
      <c r="F220" s="315"/>
      <c r="G220" s="324"/>
      <c r="H220" s="315"/>
      <c r="I220" s="3" t="s">
        <v>93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312"/>
      <c r="B221" s="315"/>
      <c r="C221" s="315"/>
      <c r="D221" s="315"/>
      <c r="E221" s="327"/>
      <c r="F221" s="315"/>
      <c r="G221" s="324"/>
      <c r="H221" s="315"/>
      <c r="I221" s="37" t="s">
        <v>90</v>
      </c>
      <c r="J221" s="28">
        <v>200038</v>
      </c>
      <c r="K221" s="28">
        <v>171300</v>
      </c>
      <c r="L221" s="28">
        <v>200929</v>
      </c>
      <c r="M221" s="28">
        <v>198269</v>
      </c>
      <c r="N221" s="28">
        <v>245569</v>
      </c>
      <c r="O221" s="28">
        <v>190012</v>
      </c>
      <c r="P221" s="28">
        <v>220903</v>
      </c>
      <c r="Q221" s="55">
        <v>217104</v>
      </c>
      <c r="R221" s="55">
        <v>196047</v>
      </c>
      <c r="S221" s="28">
        <v>209162</v>
      </c>
      <c r="T221" s="28">
        <v>210878</v>
      </c>
      <c r="U221" s="28">
        <v>213139</v>
      </c>
      <c r="V221" s="29">
        <f>SUM(J221:U221)</f>
        <v>2473350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SUM(V218:V221)</f>
        <v>3340643</v>
      </c>
    </row>
    <row r="223" spans="1:22" ht="15.75" x14ac:dyDescent="0.25">
      <c r="A223" s="311">
        <v>1367</v>
      </c>
      <c r="B223" s="320" t="s">
        <v>166</v>
      </c>
      <c r="C223" s="314" t="s">
        <v>85</v>
      </c>
      <c r="D223" s="317">
        <v>28.6</v>
      </c>
      <c r="E223" s="323" t="s">
        <v>11</v>
      </c>
      <c r="F223" s="314" t="s">
        <v>42</v>
      </c>
      <c r="G223" s="326" t="s">
        <v>60</v>
      </c>
      <c r="H223" s="314" t="s">
        <v>42</v>
      </c>
      <c r="I223" s="2" t="s">
        <v>92</v>
      </c>
      <c r="J223" s="34">
        <v>60710</v>
      </c>
      <c r="K223" s="34">
        <v>47925</v>
      </c>
      <c r="L223" s="34">
        <v>47516</v>
      </c>
      <c r="M223" s="34">
        <v>59795</v>
      </c>
      <c r="N223" s="34">
        <v>21693</v>
      </c>
      <c r="O223" s="34">
        <v>39214</v>
      </c>
      <c r="P223" s="34">
        <v>56454</v>
      </c>
      <c r="Q223" s="58">
        <v>54172</v>
      </c>
      <c r="R223" s="58">
        <v>29333</v>
      </c>
      <c r="S223" s="34">
        <v>0</v>
      </c>
      <c r="T223" s="34">
        <v>0</v>
      </c>
      <c r="U223" s="34">
        <v>0</v>
      </c>
      <c r="V223" s="35">
        <f>SUM(J223:U223)</f>
        <v>416812</v>
      </c>
    </row>
    <row r="224" spans="1:22" ht="15.75" x14ac:dyDescent="0.25">
      <c r="A224" s="312"/>
      <c r="B224" s="321"/>
      <c r="C224" s="315"/>
      <c r="D224" s="318"/>
      <c r="E224" s="324"/>
      <c r="F224" s="315"/>
      <c r="G224" s="327"/>
      <c r="H224" s="315"/>
      <c r="I224" s="3" t="s">
        <v>93</v>
      </c>
      <c r="J224" s="16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17">
        <v>0</v>
      </c>
      <c r="V224" s="22">
        <f>SUM(J224:U224)</f>
        <v>0</v>
      </c>
    </row>
    <row r="225" spans="1:22" ht="16.5" thickBot="1" x14ac:dyDescent="0.3">
      <c r="A225" s="313"/>
      <c r="B225" s="315"/>
      <c r="C225" s="315"/>
      <c r="D225" s="318"/>
      <c r="E225" s="324"/>
      <c r="F225" s="315"/>
      <c r="G225" s="327"/>
      <c r="H225" s="315"/>
      <c r="I225" s="44" t="s">
        <v>90</v>
      </c>
      <c r="J225" s="56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56">
        <v>0</v>
      </c>
      <c r="R225" s="56">
        <v>0</v>
      </c>
      <c r="S225" s="32">
        <v>0</v>
      </c>
      <c r="T225" s="32">
        <v>0</v>
      </c>
      <c r="U225" s="32">
        <v>0</v>
      </c>
      <c r="V225" s="33">
        <f>SUM(J225:U225)</f>
        <v>0</v>
      </c>
    </row>
    <row r="226" spans="1:22" ht="16.5" thickBot="1" x14ac:dyDescent="0.3">
      <c r="A226" s="49"/>
      <c r="B226" s="40"/>
      <c r="C226" s="40"/>
      <c r="D226" s="40"/>
      <c r="E226" s="40"/>
      <c r="F226" s="40"/>
      <c r="G226" s="40"/>
      <c r="H226" s="40"/>
      <c r="I226" s="40"/>
      <c r="J226" s="66"/>
      <c r="K226" s="30"/>
      <c r="L226" s="30"/>
      <c r="M226" s="30"/>
      <c r="N226" s="30"/>
      <c r="O226" s="30"/>
      <c r="P226" s="30"/>
      <c r="Q226" s="68"/>
      <c r="R226" s="59"/>
      <c r="S226" s="30"/>
      <c r="T226" s="30"/>
      <c r="U226" s="30"/>
      <c r="V226" s="31">
        <f>SUM(V223:V225)</f>
        <v>416812</v>
      </c>
    </row>
    <row r="227" spans="1:22" ht="15.75" x14ac:dyDescent="0.25">
      <c r="A227" s="312">
        <v>1368</v>
      </c>
      <c r="B227" s="321" t="s">
        <v>165</v>
      </c>
      <c r="C227" s="315" t="s">
        <v>85</v>
      </c>
      <c r="D227" s="315">
        <v>29</v>
      </c>
      <c r="E227" s="324" t="s">
        <v>60</v>
      </c>
      <c r="F227" s="315" t="s">
        <v>42</v>
      </c>
      <c r="G227" s="341" t="s">
        <v>161</v>
      </c>
      <c r="H227" s="315" t="s">
        <v>42</v>
      </c>
      <c r="I227" s="38" t="s">
        <v>92</v>
      </c>
      <c r="J227" s="15">
        <v>60710</v>
      </c>
      <c r="K227" s="15">
        <v>47925</v>
      </c>
      <c r="L227" s="15">
        <v>74480</v>
      </c>
      <c r="M227" s="15">
        <v>74561</v>
      </c>
      <c r="N227" s="15">
        <v>93893</v>
      </c>
      <c r="O227" s="15">
        <v>85544</v>
      </c>
      <c r="P227" s="15">
        <v>112722</v>
      </c>
      <c r="Q227" s="15">
        <v>84267</v>
      </c>
      <c r="R227" s="14">
        <v>91182</v>
      </c>
      <c r="S227" s="15">
        <v>105207</v>
      </c>
      <c r="T227" s="15">
        <v>84751</v>
      </c>
      <c r="U227" s="15">
        <v>88110</v>
      </c>
      <c r="V227" s="23">
        <f>SUM(J227:U227)</f>
        <v>1003352</v>
      </c>
    </row>
    <row r="228" spans="1:22" ht="15.75" x14ac:dyDescent="0.25">
      <c r="A228" s="312"/>
      <c r="B228" s="315"/>
      <c r="C228" s="315"/>
      <c r="D228" s="315"/>
      <c r="E228" s="324"/>
      <c r="F228" s="315"/>
      <c r="G228" s="327"/>
      <c r="H228" s="315"/>
      <c r="I228" s="3" t="s">
        <v>91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6">
        <v>0</v>
      </c>
      <c r="S228" s="17">
        <v>0</v>
      </c>
      <c r="T228" s="17">
        <v>0</v>
      </c>
      <c r="U228" s="17">
        <v>0</v>
      </c>
      <c r="V228" s="22">
        <f>SUM(J228:U228)</f>
        <v>0</v>
      </c>
    </row>
    <row r="229" spans="1:22" ht="15.75" x14ac:dyDescent="0.25">
      <c r="A229" s="312"/>
      <c r="B229" s="315"/>
      <c r="C229" s="315"/>
      <c r="D229" s="315"/>
      <c r="E229" s="91"/>
      <c r="F229" s="315"/>
      <c r="G229" s="327"/>
      <c r="H229" s="315"/>
      <c r="I229" s="37" t="s">
        <v>93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55">
        <v>0</v>
      </c>
      <c r="S229" s="28">
        <v>0</v>
      </c>
      <c r="T229" s="28">
        <v>0</v>
      </c>
      <c r="U229" s="28">
        <v>0</v>
      </c>
      <c r="V229" s="29">
        <f>SUM(J229:U229)</f>
        <v>0</v>
      </c>
    </row>
    <row r="230" spans="1:22" ht="16.5" thickBot="1" x14ac:dyDescent="0.3">
      <c r="A230" s="313"/>
      <c r="B230" s="316"/>
      <c r="C230" s="316"/>
      <c r="D230" s="316"/>
      <c r="E230" s="24"/>
      <c r="F230" s="316"/>
      <c r="G230" s="328"/>
      <c r="H230" s="316"/>
      <c r="I230" s="18" t="s">
        <v>90</v>
      </c>
      <c r="J230" s="26">
        <v>190077</v>
      </c>
      <c r="K230" s="26">
        <v>178618</v>
      </c>
      <c r="L230" s="26">
        <v>184522</v>
      </c>
      <c r="M230" s="26">
        <v>191519</v>
      </c>
      <c r="N230" s="26">
        <v>208195</v>
      </c>
      <c r="O230" s="26">
        <v>196673</v>
      </c>
      <c r="P230" s="26">
        <v>213506</v>
      </c>
      <c r="Q230" s="26">
        <v>217209</v>
      </c>
      <c r="R230" s="25">
        <v>197295</v>
      </c>
      <c r="S230" s="26">
        <v>208440</v>
      </c>
      <c r="T230" s="26">
        <v>204339</v>
      </c>
      <c r="U230" s="26">
        <v>219726</v>
      </c>
      <c r="V230" s="27">
        <f>SUM(J230:U230)</f>
        <v>2410119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SUM(V227:V230)</f>
        <v>3413471</v>
      </c>
    </row>
    <row r="232" spans="1:22" ht="15.75" x14ac:dyDescent="0.25">
      <c r="A232" s="311">
        <v>2069</v>
      </c>
      <c r="B232" s="314" t="s">
        <v>131</v>
      </c>
      <c r="C232" s="314" t="s">
        <v>83</v>
      </c>
      <c r="D232" s="317">
        <v>278.75</v>
      </c>
      <c r="E232" s="323" t="s">
        <v>132</v>
      </c>
      <c r="F232" s="314" t="s">
        <v>133</v>
      </c>
      <c r="G232" s="340" t="s">
        <v>162</v>
      </c>
      <c r="H232" s="314" t="s">
        <v>133</v>
      </c>
      <c r="I232" s="4" t="s">
        <v>103</v>
      </c>
      <c r="J232" s="72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58">
        <v>0</v>
      </c>
      <c r="R232" s="58">
        <v>0</v>
      </c>
      <c r="S232" s="34">
        <v>0</v>
      </c>
      <c r="T232" s="34">
        <v>0</v>
      </c>
      <c r="U232" s="34">
        <v>0</v>
      </c>
      <c r="V232" s="35">
        <f>SUM(J232:U232)</f>
        <v>0</v>
      </c>
    </row>
    <row r="233" spans="1:22" ht="16.5" thickBot="1" x14ac:dyDescent="0.3">
      <c r="A233" s="313"/>
      <c r="B233" s="316"/>
      <c r="C233" s="316"/>
      <c r="D233" s="319"/>
      <c r="E233" s="325"/>
      <c r="F233" s="316"/>
      <c r="G233" s="355"/>
      <c r="H233" s="316"/>
      <c r="I233" s="18"/>
      <c r="J233" s="56"/>
      <c r="K233" s="32"/>
      <c r="L233" s="32"/>
      <c r="M233" s="32"/>
      <c r="N233" s="32"/>
      <c r="O233" s="32"/>
      <c r="P233" s="32"/>
      <c r="Q233" s="56"/>
      <c r="R233" s="56"/>
      <c r="S233" s="32"/>
      <c r="T233" s="32"/>
      <c r="U233" s="32"/>
      <c r="V233" s="33"/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90"/>
      <c r="L234" s="30"/>
      <c r="M234" s="30"/>
      <c r="N234" s="30"/>
      <c r="O234" s="30"/>
      <c r="P234" s="30"/>
      <c r="Q234" s="68"/>
      <c r="R234" s="59"/>
      <c r="S234" s="30"/>
      <c r="T234" s="30"/>
      <c r="U234" s="30"/>
      <c r="V234" s="31">
        <f>SUM(V232:V233)</f>
        <v>0</v>
      </c>
    </row>
    <row r="235" spans="1:22" ht="16.5" thickBot="1" x14ac:dyDescent="0.3">
      <c r="A235" s="82"/>
      <c r="B235" s="83"/>
      <c r="C235" s="83"/>
      <c r="D235" s="83"/>
      <c r="E235" s="83"/>
      <c r="F235" s="83"/>
      <c r="G235" s="83"/>
      <c r="H235" s="84"/>
      <c r="I235" s="84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1">
        <f>V234+V231+V226+V222+V217+V208+V201+V192+V185+V179+V172+V164+V158+V151+V143+V138+V129+V122+V117+V110+V102+V90+V85+V80+V74+V71+V69+V67+V62+V58+V53+V43+V37+V35+V32+V29+V26+V24+V18+V12</f>
        <v>71912812</v>
      </c>
    </row>
    <row r="238" spans="1:22" x14ac:dyDescent="0.2">
      <c r="A238" s="7" t="s">
        <v>135</v>
      </c>
    </row>
    <row r="239" spans="1:22" x14ac:dyDescent="0.2">
      <c r="A239" s="7" t="s">
        <v>121</v>
      </c>
    </row>
    <row r="240" spans="1:22" x14ac:dyDescent="0.2">
      <c r="A240" s="7" t="s">
        <v>122</v>
      </c>
    </row>
    <row r="241" spans="1:1" x14ac:dyDescent="0.2">
      <c r="A241" s="77" t="s">
        <v>109</v>
      </c>
    </row>
    <row r="242" spans="1:1" x14ac:dyDescent="0.2">
      <c r="A242" s="77" t="s">
        <v>120</v>
      </c>
    </row>
    <row r="243" spans="1:1" x14ac:dyDescent="0.2">
      <c r="A243" s="77" t="s">
        <v>118</v>
      </c>
    </row>
    <row r="244" spans="1:1" x14ac:dyDescent="0.2">
      <c r="A244" s="77" t="s">
        <v>130</v>
      </c>
    </row>
    <row r="245" spans="1:1" x14ac:dyDescent="0.2">
      <c r="A245" s="77" t="s">
        <v>108</v>
      </c>
    </row>
    <row r="246" spans="1:1" x14ac:dyDescent="0.2">
      <c r="A246" s="77" t="s">
        <v>117</v>
      </c>
    </row>
    <row r="247" spans="1:1" x14ac:dyDescent="0.2">
      <c r="A247" s="77" t="s">
        <v>124</v>
      </c>
    </row>
    <row r="248" spans="1:1" x14ac:dyDescent="0.2">
      <c r="A248" s="77" t="s">
        <v>116</v>
      </c>
    </row>
    <row r="249" spans="1:1" x14ac:dyDescent="0.2">
      <c r="A249" s="77" t="s">
        <v>107</v>
      </c>
    </row>
    <row r="250" spans="1:1" x14ac:dyDescent="0.2">
      <c r="A250" s="77" t="s">
        <v>119</v>
      </c>
    </row>
    <row r="251" spans="1:1" x14ac:dyDescent="0.2">
      <c r="A251" s="77" t="s">
        <v>110</v>
      </c>
    </row>
  </sheetData>
  <sheetProtection selectLockedCells="1" selectUnlockedCells="1"/>
  <mergeCells count="288">
    <mergeCell ref="G223:G225"/>
    <mergeCell ref="H223:H225"/>
    <mergeCell ref="C223:C225"/>
    <mergeCell ref="D223:D225"/>
    <mergeCell ref="E223:E225"/>
    <mergeCell ref="F223:F225"/>
    <mergeCell ref="E232:E233"/>
    <mergeCell ref="F232:F233"/>
    <mergeCell ref="G232:G233"/>
    <mergeCell ref="H232:H233"/>
    <mergeCell ref="A232:A233"/>
    <mergeCell ref="B232:B233"/>
    <mergeCell ref="C232:C233"/>
    <mergeCell ref="D232:D233"/>
    <mergeCell ref="D180:D184"/>
    <mergeCell ref="D173:D178"/>
    <mergeCell ref="H180:H184"/>
    <mergeCell ref="E180:E184"/>
    <mergeCell ref="F180:F184"/>
    <mergeCell ref="G180:G184"/>
    <mergeCell ref="E173:E178"/>
    <mergeCell ref="F173:F178"/>
    <mergeCell ref="G173:G178"/>
    <mergeCell ref="H173:H178"/>
    <mergeCell ref="H202:H207"/>
    <mergeCell ref="H186:H191"/>
    <mergeCell ref="H227:H230"/>
    <mergeCell ref="E227:E228"/>
    <mergeCell ref="D227:D230"/>
    <mergeCell ref="C227:C230"/>
    <mergeCell ref="F227:F230"/>
    <mergeCell ref="G227:G230"/>
    <mergeCell ref="B173:B178"/>
    <mergeCell ref="A186:A191"/>
    <mergeCell ref="G202:G207"/>
    <mergeCell ref="D186:D191"/>
    <mergeCell ref="E186:E191"/>
    <mergeCell ref="F186:F191"/>
    <mergeCell ref="G186:G191"/>
    <mergeCell ref="G193:G200"/>
    <mergeCell ref="F193:F200"/>
    <mergeCell ref="F202:F207"/>
    <mergeCell ref="E165:E171"/>
    <mergeCell ref="F165:F171"/>
    <mergeCell ref="D193:D200"/>
    <mergeCell ref="E193:E200"/>
    <mergeCell ref="B54:B57"/>
    <mergeCell ref="H54:H57"/>
    <mergeCell ref="H44:H52"/>
    <mergeCell ref="G54:G57"/>
    <mergeCell ref="G159:G163"/>
    <mergeCell ref="H159:H163"/>
    <mergeCell ref="H165:H171"/>
    <mergeCell ref="G165:G171"/>
    <mergeCell ref="G59:G61"/>
    <mergeCell ref="H59:H61"/>
    <mergeCell ref="G103:G109"/>
    <mergeCell ref="H103:H109"/>
    <mergeCell ref="H111:H116"/>
    <mergeCell ref="H63:H66"/>
    <mergeCell ref="G44:G52"/>
    <mergeCell ref="B159:B163"/>
    <mergeCell ref="C159:C163"/>
    <mergeCell ref="D139:D142"/>
    <mergeCell ref="F123:F128"/>
    <mergeCell ref="E139:E142"/>
    <mergeCell ref="E152:E157"/>
    <mergeCell ref="C152:C157"/>
    <mergeCell ref="G144:G150"/>
    <mergeCell ref="G111:G116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E111:E116"/>
    <mergeCell ref="F111:F116"/>
    <mergeCell ref="A130:A137"/>
    <mergeCell ref="A123:A128"/>
    <mergeCell ref="A139:A142"/>
    <mergeCell ref="H130:H137"/>
    <mergeCell ref="C118:C121"/>
    <mergeCell ref="E130:E137"/>
    <mergeCell ref="B123:B128"/>
    <mergeCell ref="D123:D128"/>
    <mergeCell ref="B139:B142"/>
    <mergeCell ref="F139:F142"/>
    <mergeCell ref="H139:H142"/>
    <mergeCell ref="C123:C128"/>
    <mergeCell ref="E123:E128"/>
    <mergeCell ref="D118:D121"/>
    <mergeCell ref="G118:G121"/>
    <mergeCell ref="H118:H121"/>
    <mergeCell ref="H123:H128"/>
    <mergeCell ref="B118:B121"/>
    <mergeCell ref="C209:C216"/>
    <mergeCell ref="C165:C171"/>
    <mergeCell ref="C130:C137"/>
    <mergeCell ref="E118:E121"/>
    <mergeCell ref="G139:G142"/>
    <mergeCell ref="C202:C207"/>
    <mergeCell ref="D202:D207"/>
    <mergeCell ref="E202:E207"/>
    <mergeCell ref="C186:C191"/>
    <mergeCell ref="C173:C178"/>
    <mergeCell ref="G130:G137"/>
    <mergeCell ref="F130:F137"/>
    <mergeCell ref="C193:C200"/>
    <mergeCell ref="D165:D171"/>
    <mergeCell ref="C139:C142"/>
    <mergeCell ref="F152:F157"/>
    <mergeCell ref="D152:D157"/>
    <mergeCell ref="D159:D163"/>
    <mergeCell ref="E159:E163"/>
    <mergeCell ref="C144:C150"/>
    <mergeCell ref="F144:F150"/>
    <mergeCell ref="E144:E150"/>
    <mergeCell ref="D144:D150"/>
    <mergeCell ref="C180:C184"/>
    <mergeCell ref="B227:B230"/>
    <mergeCell ref="A227:A230"/>
    <mergeCell ref="A218:A221"/>
    <mergeCell ref="B218:B221"/>
    <mergeCell ref="A223:A225"/>
    <mergeCell ref="B223:B225"/>
    <mergeCell ref="A209:A216"/>
    <mergeCell ref="B209:B216"/>
    <mergeCell ref="B130:B137"/>
    <mergeCell ref="A159:A163"/>
    <mergeCell ref="A180:A184"/>
    <mergeCell ref="B180:B184"/>
    <mergeCell ref="A144:A150"/>
    <mergeCell ref="B144:B150"/>
    <mergeCell ref="A152:A157"/>
    <mergeCell ref="B152:B157"/>
    <mergeCell ref="A165:A171"/>
    <mergeCell ref="B165:B171"/>
    <mergeCell ref="A202:A207"/>
    <mergeCell ref="B202:B207"/>
    <mergeCell ref="A193:A200"/>
    <mergeCell ref="B193:B200"/>
    <mergeCell ref="B186:B191"/>
    <mergeCell ref="A173:A178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H193:H200"/>
    <mergeCell ref="G75:G79"/>
    <mergeCell ref="F75:F79"/>
    <mergeCell ref="F91:F101"/>
    <mergeCell ref="G91:G101"/>
    <mergeCell ref="H91:H101"/>
    <mergeCell ref="G123:G128"/>
    <mergeCell ref="H152:H157"/>
    <mergeCell ref="G152:G157"/>
    <mergeCell ref="H144:H150"/>
    <mergeCell ref="F118:F121"/>
    <mergeCell ref="F159:F163"/>
    <mergeCell ref="G218:G221"/>
    <mergeCell ref="H218:H221"/>
    <mergeCell ref="D218:D221"/>
    <mergeCell ref="E218:E221"/>
    <mergeCell ref="F218:F221"/>
    <mergeCell ref="E209:E216"/>
    <mergeCell ref="F209:F216"/>
    <mergeCell ref="G209:G216"/>
    <mergeCell ref="D209:D216"/>
    <mergeCell ref="H209:H216"/>
    <mergeCell ref="C218:C221"/>
    <mergeCell ref="H13:H17"/>
    <mergeCell ref="D44:D52"/>
    <mergeCell ref="E54:E57"/>
    <mergeCell ref="D54:D57"/>
    <mergeCell ref="C54:C57"/>
    <mergeCell ref="C111:C116"/>
    <mergeCell ref="D111:D116"/>
    <mergeCell ref="E19:E23"/>
    <mergeCell ref="C13:C17"/>
    <mergeCell ref="F63:F66"/>
    <mergeCell ref="G63:G66"/>
    <mergeCell ref="C103:C109"/>
    <mergeCell ref="D103:D109"/>
    <mergeCell ref="D130:D137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A91:A101"/>
    <mergeCell ref="A111:A116"/>
    <mergeCell ref="B111:B116"/>
    <mergeCell ref="A118:A121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0" max="21" man="1"/>
    <brk id="151" max="21" man="1"/>
    <brk id="21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T28" sqref="T28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2011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2011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27566</v>
      </c>
      <c r="K7" s="17">
        <v>38092</v>
      </c>
      <c r="L7" s="17">
        <v>34794</v>
      </c>
      <c r="M7" s="17">
        <v>30478</v>
      </c>
      <c r="N7" s="17">
        <v>30945</v>
      </c>
      <c r="O7" s="17">
        <v>32196</v>
      </c>
      <c r="P7" s="17">
        <v>38446</v>
      </c>
      <c r="Q7" s="34">
        <v>44043</v>
      </c>
      <c r="R7" s="58">
        <v>40883</v>
      </c>
      <c r="S7" s="34">
        <v>48003</v>
      </c>
      <c r="T7" s="34">
        <v>46815</v>
      </c>
      <c r="U7" s="34">
        <v>43037</v>
      </c>
      <c r="V7" s="35">
        <f>SUM(J7:U7)</f>
        <v>455298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14640</v>
      </c>
      <c r="K8" s="17">
        <v>14772</v>
      </c>
      <c r="L8" s="17">
        <v>11303</v>
      </c>
      <c r="M8" s="17">
        <v>14445</v>
      </c>
      <c r="N8" s="17">
        <v>11471</v>
      </c>
      <c r="O8" s="17">
        <v>9845</v>
      </c>
      <c r="P8" s="17">
        <v>12652</v>
      </c>
      <c r="Q8" s="17">
        <v>9696</v>
      </c>
      <c r="R8" s="16">
        <v>12515</v>
      </c>
      <c r="S8" s="17">
        <v>11692</v>
      </c>
      <c r="T8" s="17">
        <v>13079</v>
      </c>
      <c r="U8" s="17">
        <v>12411</v>
      </c>
      <c r="V8" s="22">
        <f>SUM(J8:U8)</f>
        <v>148521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17405</v>
      </c>
      <c r="K9" s="17">
        <v>9295</v>
      </c>
      <c r="L9" s="17">
        <v>11753</v>
      </c>
      <c r="M9" s="17">
        <v>11314</v>
      </c>
      <c r="N9" s="17">
        <v>12204</v>
      </c>
      <c r="O9" s="17">
        <v>10234</v>
      </c>
      <c r="P9" s="17">
        <v>13661</v>
      </c>
      <c r="Q9" s="17">
        <v>11625</v>
      </c>
      <c r="R9" s="16">
        <v>15426</v>
      </c>
      <c r="S9" s="17">
        <v>11129</v>
      </c>
      <c r="T9" s="17">
        <v>12201</v>
      </c>
      <c r="U9" s="17">
        <v>15959</v>
      </c>
      <c r="V9" s="22">
        <f>SUM(J9:U9)</f>
        <v>152206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334</v>
      </c>
      <c r="K10" s="17">
        <v>295</v>
      </c>
      <c r="L10" s="17">
        <v>294</v>
      </c>
      <c r="M10" s="17">
        <v>335</v>
      </c>
      <c r="N10" s="17">
        <v>330</v>
      </c>
      <c r="O10" s="17">
        <v>333</v>
      </c>
      <c r="P10" s="17">
        <v>308</v>
      </c>
      <c r="Q10" s="17">
        <v>263</v>
      </c>
      <c r="R10" s="16">
        <v>294</v>
      </c>
      <c r="S10" s="17">
        <v>174</v>
      </c>
      <c r="T10" s="17">
        <v>219</v>
      </c>
      <c r="U10" s="17">
        <v>321</v>
      </c>
      <c r="V10" s="22">
        <f>SUM(J10:U10)</f>
        <v>3500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759525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34071</v>
      </c>
      <c r="K13" s="15">
        <v>40766</v>
      </c>
      <c r="L13" s="15">
        <v>39786</v>
      </c>
      <c r="M13" s="15">
        <v>41617</v>
      </c>
      <c r="N13" s="15">
        <v>38824</v>
      </c>
      <c r="O13" s="15">
        <v>40656</v>
      </c>
      <c r="P13" s="15">
        <v>44604</v>
      </c>
      <c r="Q13" s="14">
        <v>42875</v>
      </c>
      <c r="R13" s="14">
        <v>35732</v>
      </c>
      <c r="S13" s="15">
        <v>35380</v>
      </c>
      <c r="T13" s="15">
        <v>34601</v>
      </c>
      <c r="U13" s="15">
        <v>32618</v>
      </c>
      <c r="V13" s="23">
        <f>SUM(J13:U13)</f>
        <v>461530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3271</v>
      </c>
      <c r="K14" s="17">
        <v>3049</v>
      </c>
      <c r="L14" s="17">
        <v>3887</v>
      </c>
      <c r="M14" s="17">
        <v>3704</v>
      </c>
      <c r="N14" s="17">
        <v>5675</v>
      </c>
      <c r="O14" s="17">
        <v>7064</v>
      </c>
      <c r="P14" s="17">
        <v>7908</v>
      </c>
      <c r="Q14" s="16">
        <v>5747</v>
      </c>
      <c r="R14" s="16">
        <v>8670</v>
      </c>
      <c r="S14" s="17">
        <v>5887</v>
      </c>
      <c r="T14" s="17">
        <v>6419</v>
      </c>
      <c r="U14" s="17">
        <v>5486</v>
      </c>
      <c r="V14" s="22">
        <f>SUM(J14:U14)</f>
        <v>66767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21756</v>
      </c>
      <c r="K15" s="17">
        <v>11333</v>
      </c>
      <c r="L15" s="17">
        <v>16205</v>
      </c>
      <c r="M15" s="17">
        <v>16918</v>
      </c>
      <c r="N15" s="17">
        <v>17968</v>
      </c>
      <c r="O15" s="17">
        <v>17537</v>
      </c>
      <c r="P15" s="17">
        <v>18507</v>
      </c>
      <c r="Q15" s="16">
        <v>16653</v>
      </c>
      <c r="R15" s="16">
        <v>17860</v>
      </c>
      <c r="S15" s="17">
        <v>18479</v>
      </c>
      <c r="T15" s="17">
        <v>16717</v>
      </c>
      <c r="U15" s="17">
        <v>22058</v>
      </c>
      <c r="V15" s="22">
        <f>SUM(J15:U15)</f>
        <v>211991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466</v>
      </c>
      <c r="K16" s="17">
        <v>238</v>
      </c>
      <c r="L16" s="17">
        <v>279</v>
      </c>
      <c r="M16" s="17">
        <v>268</v>
      </c>
      <c r="N16" s="17">
        <v>293</v>
      </c>
      <c r="O16" s="17">
        <v>212</v>
      </c>
      <c r="P16" s="17">
        <v>322</v>
      </c>
      <c r="Q16" s="17">
        <v>270</v>
      </c>
      <c r="R16" s="16">
        <v>204</v>
      </c>
      <c r="S16" s="17">
        <v>236</v>
      </c>
      <c r="T16" s="17">
        <v>204</v>
      </c>
      <c r="U16" s="17">
        <v>3087</v>
      </c>
      <c r="V16" s="22">
        <f>SUM(J16:U16)</f>
        <v>6079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746367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61637</v>
      </c>
      <c r="K19" s="15">
        <v>78858</v>
      </c>
      <c r="L19" s="15">
        <v>74580</v>
      </c>
      <c r="M19" s="15">
        <v>72095</v>
      </c>
      <c r="N19" s="15">
        <v>69769</v>
      </c>
      <c r="O19" s="15">
        <v>78852</v>
      </c>
      <c r="P19" s="15">
        <v>83050</v>
      </c>
      <c r="Q19" s="14">
        <v>86918</v>
      </c>
      <c r="R19" s="14">
        <v>76615</v>
      </c>
      <c r="S19" s="15">
        <v>83383</v>
      </c>
      <c r="T19" s="15">
        <v>81416</v>
      </c>
      <c r="U19" s="15">
        <v>75655</v>
      </c>
      <c r="V19" s="23">
        <f>SUM(J19:U19)</f>
        <v>922828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17911</v>
      </c>
      <c r="K20" s="17">
        <v>17821</v>
      </c>
      <c r="L20" s="17">
        <v>15190</v>
      </c>
      <c r="M20" s="17">
        <v>18149</v>
      </c>
      <c r="N20" s="17">
        <v>17146</v>
      </c>
      <c r="O20" s="17">
        <v>16909</v>
      </c>
      <c r="P20" s="17">
        <v>20560</v>
      </c>
      <c r="Q20" s="16">
        <v>15443</v>
      </c>
      <c r="R20" s="16">
        <v>21185</v>
      </c>
      <c r="S20" s="17">
        <v>17579</v>
      </c>
      <c r="T20" s="17">
        <v>19498</v>
      </c>
      <c r="U20" s="17">
        <v>17897</v>
      </c>
      <c r="V20" s="22">
        <f>SUM(J20:U20)</f>
        <v>215288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39161</v>
      </c>
      <c r="K21" s="17">
        <v>20628</v>
      </c>
      <c r="L21" s="17">
        <v>27958</v>
      </c>
      <c r="M21" s="17">
        <v>28232</v>
      </c>
      <c r="N21" s="17">
        <v>30172</v>
      </c>
      <c r="O21" s="17">
        <v>27771</v>
      </c>
      <c r="P21" s="17">
        <v>32168</v>
      </c>
      <c r="Q21" s="16">
        <v>28278</v>
      </c>
      <c r="R21" s="16">
        <v>33286</v>
      </c>
      <c r="S21" s="17">
        <v>29608</v>
      </c>
      <c r="T21" s="17">
        <v>28918</v>
      </c>
      <c r="U21" s="17">
        <v>38017</v>
      </c>
      <c r="V21" s="22">
        <f>SUM(J21:U21)</f>
        <v>364197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800</v>
      </c>
      <c r="K22" s="17">
        <v>533</v>
      </c>
      <c r="L22" s="17">
        <v>573</v>
      </c>
      <c r="M22" s="17">
        <v>603</v>
      </c>
      <c r="N22" s="17">
        <v>623</v>
      </c>
      <c r="O22" s="17">
        <v>545</v>
      </c>
      <c r="P22" s="17">
        <v>630</v>
      </c>
      <c r="Q22" s="17">
        <v>533</v>
      </c>
      <c r="R22" s="16">
        <v>498</v>
      </c>
      <c r="S22" s="17">
        <v>410</v>
      </c>
      <c r="T22" s="17">
        <v>423</v>
      </c>
      <c r="U22" s="17">
        <v>629</v>
      </c>
      <c r="V22" s="22">
        <f>SUM(J22:U22)</f>
        <v>6800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1509113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121626</v>
      </c>
      <c r="K25" s="32">
        <v>117193</v>
      </c>
      <c r="L25" s="32">
        <v>121177</v>
      </c>
      <c r="M25" s="32">
        <v>154961</v>
      </c>
      <c r="N25" s="32">
        <v>147174</v>
      </c>
      <c r="O25" s="32">
        <v>151848</v>
      </c>
      <c r="P25" s="32">
        <v>123014</v>
      </c>
      <c r="Q25" s="25">
        <v>143187</v>
      </c>
      <c r="R25" s="56">
        <v>122938</v>
      </c>
      <c r="S25" s="32">
        <v>111290</v>
      </c>
      <c r="T25" s="32">
        <v>74617</v>
      </c>
      <c r="U25" s="32">
        <v>90408</v>
      </c>
      <c r="V25" s="33">
        <f>SUM(J25:U25)</f>
        <v>1479433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1479433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3032</v>
      </c>
      <c r="Q28" s="56">
        <v>0</v>
      </c>
      <c r="R28" s="56">
        <v>0</v>
      </c>
      <c r="S28" s="32">
        <v>0</v>
      </c>
      <c r="T28" s="32">
        <v>0</v>
      </c>
      <c r="U28" s="32">
        <v>0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0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313"/>
      <c r="B31" s="328"/>
      <c r="C31" s="316"/>
      <c r="D31" s="316"/>
      <c r="E31" s="328"/>
      <c r="F31" s="328"/>
      <c r="G31" s="328"/>
      <c r="H31" s="328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311">
        <v>525</v>
      </c>
      <c r="B33" s="314" t="s">
        <v>33</v>
      </c>
      <c r="C33" s="314" t="s">
        <v>81</v>
      </c>
      <c r="D33" s="314">
        <v>15</v>
      </c>
      <c r="E33" s="326" t="s">
        <v>143</v>
      </c>
      <c r="F33" s="326" t="s">
        <v>34</v>
      </c>
      <c r="G33" s="326" t="s">
        <v>25</v>
      </c>
      <c r="H33" s="326" t="s">
        <v>34</v>
      </c>
      <c r="I33" s="73" t="s">
        <v>92</v>
      </c>
      <c r="J33" s="72">
        <v>155247</v>
      </c>
      <c r="K33" s="34">
        <v>205996</v>
      </c>
      <c r="L33" s="34">
        <v>232462</v>
      </c>
      <c r="M33" s="34">
        <v>212192</v>
      </c>
      <c r="N33" s="34">
        <v>212848</v>
      </c>
      <c r="O33" s="34">
        <v>229581</v>
      </c>
      <c r="P33" s="34">
        <v>238554</v>
      </c>
      <c r="Q33" s="58">
        <v>233238</v>
      </c>
      <c r="R33" s="58">
        <v>234366</v>
      </c>
      <c r="S33" s="34">
        <v>236266</v>
      </c>
      <c r="T33" s="34">
        <v>199356</v>
      </c>
      <c r="U33" s="34">
        <v>131334</v>
      </c>
      <c r="V33" s="35">
        <f>SUM(J33:U33)</f>
        <v>2521440</v>
      </c>
    </row>
    <row r="34" spans="1:22" ht="16.5" thickBot="1" x14ac:dyDescent="0.3">
      <c r="A34" s="313"/>
      <c r="B34" s="316"/>
      <c r="C34" s="316"/>
      <c r="D34" s="316"/>
      <c r="E34" s="328"/>
      <c r="F34" s="328"/>
      <c r="G34" s="328"/>
      <c r="H34" s="328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2521440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65857</v>
      </c>
      <c r="K36" s="32">
        <v>68543</v>
      </c>
      <c r="L36" s="32">
        <v>86747</v>
      </c>
      <c r="M36" s="32">
        <v>85610</v>
      </c>
      <c r="N36" s="32">
        <v>67688</v>
      </c>
      <c r="O36" s="32">
        <v>65638</v>
      </c>
      <c r="P36" s="32">
        <v>68026</v>
      </c>
      <c r="Q36" s="25">
        <v>69512</v>
      </c>
      <c r="R36" s="56">
        <v>67885</v>
      </c>
      <c r="S36" s="32">
        <v>68120</v>
      </c>
      <c r="T36" s="32">
        <v>69322</v>
      </c>
      <c r="U36" s="32">
        <v>89198</v>
      </c>
      <c r="V36" s="33">
        <f>SUM(J36:U36)</f>
        <v>872146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872146</v>
      </c>
    </row>
    <row r="38" spans="1:22" ht="15.75" x14ac:dyDescent="0.25">
      <c r="A38" s="311">
        <v>537</v>
      </c>
      <c r="B38" s="314" t="s">
        <v>35</v>
      </c>
      <c r="C38" s="314" t="s">
        <v>83</v>
      </c>
      <c r="D38" s="317">
        <v>363.9</v>
      </c>
      <c r="E38" s="314" t="s">
        <v>16</v>
      </c>
      <c r="F38" s="314" t="s">
        <v>36</v>
      </c>
      <c r="G38" s="320" t="s">
        <v>144</v>
      </c>
      <c r="H38" s="314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1519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1519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15"/>
      <c r="H41" s="315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313"/>
      <c r="B42" s="316"/>
      <c r="C42" s="316"/>
      <c r="D42" s="319"/>
      <c r="E42" s="316"/>
      <c r="F42" s="316"/>
      <c r="G42" s="316"/>
      <c r="H42" s="316"/>
      <c r="I42" s="18" t="s">
        <v>93</v>
      </c>
      <c r="J42" s="28">
        <v>4746</v>
      </c>
      <c r="K42" s="28">
        <v>5945</v>
      </c>
      <c r="L42" s="28">
        <v>0</v>
      </c>
      <c r="M42" s="28">
        <v>0</v>
      </c>
      <c r="N42" s="28">
        <v>20548</v>
      </c>
      <c r="O42" s="28">
        <v>5631</v>
      </c>
      <c r="P42" s="28">
        <v>18921</v>
      </c>
      <c r="Q42" s="25">
        <v>24316</v>
      </c>
      <c r="R42" s="55">
        <v>0</v>
      </c>
      <c r="S42" s="28">
        <v>33944</v>
      </c>
      <c r="T42" s="28">
        <v>58908</v>
      </c>
      <c r="U42" s="28">
        <v>43791</v>
      </c>
      <c r="V42" s="29">
        <f>SUM(J42:U42)</f>
        <v>216750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218269</v>
      </c>
    </row>
    <row r="44" spans="1:22" ht="15.75" x14ac:dyDescent="0.25">
      <c r="A44" s="312">
        <v>541</v>
      </c>
      <c r="B44" s="315" t="s">
        <v>41</v>
      </c>
      <c r="C44" s="315" t="s">
        <v>81</v>
      </c>
      <c r="D44" s="315">
        <v>93</v>
      </c>
      <c r="E44" s="315" t="s">
        <v>7</v>
      </c>
      <c r="F44" s="315" t="s">
        <v>39</v>
      </c>
      <c r="G44" s="315" t="s">
        <v>145</v>
      </c>
      <c r="H44" s="315" t="s">
        <v>39</v>
      </c>
      <c r="I44" s="41" t="s">
        <v>94</v>
      </c>
      <c r="J44" s="15">
        <v>2012</v>
      </c>
      <c r="K44" s="15">
        <v>0</v>
      </c>
      <c r="L44" s="15">
        <v>2043</v>
      </c>
      <c r="M44" s="15">
        <v>0</v>
      </c>
      <c r="N44" s="15">
        <v>4053</v>
      </c>
      <c r="O44" s="15">
        <v>0</v>
      </c>
      <c r="P44" s="15">
        <v>2032</v>
      </c>
      <c r="Q44" s="16">
        <v>2029</v>
      </c>
      <c r="R44" s="14">
        <v>2706</v>
      </c>
      <c r="S44" s="15">
        <v>1283</v>
      </c>
      <c r="T44" s="15">
        <v>2019</v>
      </c>
      <c r="U44" s="15">
        <v>0</v>
      </c>
      <c r="V44" s="23">
        <f t="shared" ref="V44:V52" si="0">SUM(J44:U44)</f>
        <v>18177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92</v>
      </c>
      <c r="J45" s="17">
        <v>79998</v>
      </c>
      <c r="K45" s="17">
        <v>42549</v>
      </c>
      <c r="L45" s="17">
        <v>100181</v>
      </c>
      <c r="M45" s="17">
        <v>31438</v>
      </c>
      <c r="N45" s="17">
        <v>64350</v>
      </c>
      <c r="O45" s="17">
        <v>114611</v>
      </c>
      <c r="P45" s="17">
        <v>54939</v>
      </c>
      <c r="Q45" s="16">
        <v>93275</v>
      </c>
      <c r="R45" s="16">
        <v>145374</v>
      </c>
      <c r="S45" s="17">
        <v>126154</v>
      </c>
      <c r="T45" s="17">
        <v>82674</v>
      </c>
      <c r="U45" s="17">
        <v>67646</v>
      </c>
      <c r="V45" s="22">
        <f t="shared" si="0"/>
        <v>1003189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3" t="s">
        <v>98</v>
      </c>
      <c r="J46" s="17">
        <v>3078</v>
      </c>
      <c r="K46" s="17">
        <v>5053</v>
      </c>
      <c r="L46" s="17">
        <v>0</v>
      </c>
      <c r="M46" s="17">
        <v>6062</v>
      </c>
      <c r="N46" s="17">
        <v>3026</v>
      </c>
      <c r="O46" s="17">
        <v>6017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17">
        <v>0</v>
      </c>
      <c r="V46" s="22">
        <f t="shared" si="0"/>
        <v>23236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103</v>
      </c>
      <c r="J47" s="17">
        <v>10916</v>
      </c>
      <c r="K47" s="17">
        <v>17540</v>
      </c>
      <c r="L47" s="17">
        <v>14622</v>
      </c>
      <c r="M47" s="17">
        <v>32166</v>
      </c>
      <c r="N47" s="17">
        <v>22138</v>
      </c>
      <c r="O47" s="17">
        <v>3988</v>
      </c>
      <c r="P47" s="17">
        <v>24938</v>
      </c>
      <c r="Q47" s="16">
        <v>18541</v>
      </c>
      <c r="R47" s="16">
        <v>17161</v>
      </c>
      <c r="S47" s="17">
        <v>24890</v>
      </c>
      <c r="T47" s="17">
        <v>8420</v>
      </c>
      <c r="U47" s="17">
        <v>2911</v>
      </c>
      <c r="V47" s="22">
        <f t="shared" si="0"/>
        <v>198231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91</v>
      </c>
      <c r="J48" s="17">
        <v>25192</v>
      </c>
      <c r="K48" s="17">
        <v>19444</v>
      </c>
      <c r="L48" s="17">
        <v>62308</v>
      </c>
      <c r="M48" s="17">
        <v>19633</v>
      </c>
      <c r="N48" s="17">
        <v>27670</v>
      </c>
      <c r="O48" s="17">
        <v>21430</v>
      </c>
      <c r="P48" s="17">
        <v>0</v>
      </c>
      <c r="Q48" s="16">
        <v>0</v>
      </c>
      <c r="R48" s="16">
        <v>26691</v>
      </c>
      <c r="S48" s="17">
        <v>60128</v>
      </c>
      <c r="T48" s="17">
        <v>46030</v>
      </c>
      <c r="U48" s="17">
        <v>89593</v>
      </c>
      <c r="V48" s="22">
        <f t="shared" si="0"/>
        <v>398119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70</v>
      </c>
      <c r="J50" s="17">
        <v>4160</v>
      </c>
      <c r="K50" s="17">
        <v>4010</v>
      </c>
      <c r="L50" s="17">
        <v>0</v>
      </c>
      <c r="M50" s="17">
        <v>4136</v>
      </c>
      <c r="N50" s="17">
        <v>4905</v>
      </c>
      <c r="O50" s="17">
        <v>9634</v>
      </c>
      <c r="P50" s="17">
        <v>3502</v>
      </c>
      <c r="Q50" s="16">
        <v>3205</v>
      </c>
      <c r="R50" s="16">
        <v>0</v>
      </c>
      <c r="S50" s="17">
        <v>4092</v>
      </c>
      <c r="T50" s="17">
        <v>8256</v>
      </c>
      <c r="U50" s="17">
        <v>4165</v>
      </c>
      <c r="V50" s="22">
        <f t="shared" si="0"/>
        <v>50065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93</v>
      </c>
      <c r="J51" s="17">
        <v>48814</v>
      </c>
      <c r="K51" s="17">
        <v>27234</v>
      </c>
      <c r="L51" s="17">
        <v>7388</v>
      </c>
      <c r="M51" s="17">
        <v>7554</v>
      </c>
      <c r="N51" s="17">
        <v>6141</v>
      </c>
      <c r="O51" s="17">
        <v>14890</v>
      </c>
      <c r="P51" s="17">
        <v>38340</v>
      </c>
      <c r="Q51" s="16">
        <v>10612</v>
      </c>
      <c r="R51" s="16">
        <v>0</v>
      </c>
      <c r="S51" s="17">
        <v>1078</v>
      </c>
      <c r="T51" s="17">
        <v>0</v>
      </c>
      <c r="U51" s="17">
        <v>32</v>
      </c>
      <c r="V51" s="22">
        <f t="shared" si="0"/>
        <v>162083</v>
      </c>
    </row>
    <row r="52" spans="1:22" ht="16.5" thickBot="1" x14ac:dyDescent="0.3">
      <c r="A52" s="312"/>
      <c r="B52" s="315"/>
      <c r="C52" s="315"/>
      <c r="D52" s="315"/>
      <c r="E52" s="315"/>
      <c r="F52" s="315"/>
      <c r="G52" s="315"/>
      <c r="H52" s="315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1853100</v>
      </c>
    </row>
    <row r="54" spans="1:22" ht="15.75" x14ac:dyDescent="0.25">
      <c r="A54" s="312">
        <v>542</v>
      </c>
      <c r="B54" s="315" t="s">
        <v>38</v>
      </c>
      <c r="C54" s="315" t="s">
        <v>79</v>
      </c>
      <c r="D54" s="315">
        <v>200</v>
      </c>
      <c r="E54" s="327" t="s">
        <v>7</v>
      </c>
      <c r="F54" s="327" t="s">
        <v>39</v>
      </c>
      <c r="G54" s="327" t="s">
        <v>146</v>
      </c>
      <c r="H54" s="327" t="s">
        <v>40</v>
      </c>
      <c r="I54" s="41" t="s">
        <v>94</v>
      </c>
      <c r="J54" s="15">
        <v>35327</v>
      </c>
      <c r="K54" s="15">
        <v>21387</v>
      </c>
      <c r="L54" s="15">
        <v>15979</v>
      </c>
      <c r="M54" s="15">
        <v>27079</v>
      </c>
      <c r="N54" s="15">
        <v>21056</v>
      </c>
      <c r="O54" s="15">
        <v>25134</v>
      </c>
      <c r="P54" s="15">
        <v>31904</v>
      </c>
      <c r="Q54" s="16">
        <v>21025</v>
      </c>
      <c r="R54" s="14">
        <v>20012</v>
      </c>
      <c r="S54" s="15">
        <v>24948</v>
      </c>
      <c r="T54" s="15">
        <v>18948</v>
      </c>
      <c r="U54" s="15">
        <v>19423</v>
      </c>
      <c r="V54" s="23">
        <f>SUM(J54:U54)</f>
        <v>282222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4" t="s">
        <v>92</v>
      </c>
      <c r="J55" s="17">
        <v>87230</v>
      </c>
      <c r="K55" s="17">
        <v>78109</v>
      </c>
      <c r="L55" s="17">
        <v>79841</v>
      </c>
      <c r="M55" s="17">
        <v>86624</v>
      </c>
      <c r="N55" s="17">
        <v>87974</v>
      </c>
      <c r="O55" s="17">
        <v>93102</v>
      </c>
      <c r="P55" s="17">
        <v>89016</v>
      </c>
      <c r="Q55" s="16">
        <v>95994</v>
      </c>
      <c r="R55" s="16">
        <v>97843</v>
      </c>
      <c r="S55" s="17">
        <v>91540</v>
      </c>
      <c r="T55" s="17">
        <v>93774</v>
      </c>
      <c r="U55" s="17">
        <v>90241</v>
      </c>
      <c r="V55" s="22">
        <f>SUM(J55:U55)</f>
        <v>1071288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3" t="s">
        <v>103</v>
      </c>
      <c r="J56" s="17">
        <v>4910</v>
      </c>
      <c r="K56" s="17">
        <v>6803</v>
      </c>
      <c r="L56" s="17">
        <v>4626</v>
      </c>
      <c r="M56" s="17">
        <v>8512</v>
      </c>
      <c r="N56" s="17">
        <v>4241</v>
      </c>
      <c r="O56" s="17">
        <v>4419</v>
      </c>
      <c r="P56" s="17">
        <v>8933</v>
      </c>
      <c r="Q56" s="16">
        <v>7373</v>
      </c>
      <c r="R56" s="16">
        <v>4595</v>
      </c>
      <c r="S56" s="17">
        <v>6554</v>
      </c>
      <c r="T56" s="17">
        <v>4813</v>
      </c>
      <c r="U56" s="17">
        <v>7476</v>
      </c>
      <c r="V56" s="22">
        <f>SUM(J56:U56)</f>
        <v>73255</v>
      </c>
    </row>
    <row r="57" spans="1:22" ht="16.5" thickBot="1" x14ac:dyDescent="0.3">
      <c r="A57" s="312"/>
      <c r="B57" s="315"/>
      <c r="C57" s="315"/>
      <c r="D57" s="315"/>
      <c r="E57" s="327"/>
      <c r="F57" s="327"/>
      <c r="G57" s="327"/>
      <c r="H57" s="327"/>
      <c r="I57" s="18" t="s">
        <v>91</v>
      </c>
      <c r="J57" s="28">
        <v>92286</v>
      </c>
      <c r="K57" s="28">
        <v>72513</v>
      </c>
      <c r="L57" s="28">
        <v>75485</v>
      </c>
      <c r="M57" s="28">
        <v>87554</v>
      </c>
      <c r="N57" s="28">
        <v>81537</v>
      </c>
      <c r="O57" s="28">
        <v>90163</v>
      </c>
      <c r="P57" s="28">
        <v>86294</v>
      </c>
      <c r="Q57" s="25">
        <v>91432</v>
      </c>
      <c r="R57" s="55">
        <v>89360</v>
      </c>
      <c r="S57" s="28">
        <v>94217</v>
      </c>
      <c r="T57" s="28">
        <v>95014</v>
      </c>
      <c r="U57" s="28">
        <v>96995</v>
      </c>
      <c r="V57" s="29">
        <f>SUM(J57:U57)</f>
        <v>1052850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2479615</v>
      </c>
    </row>
    <row r="59" spans="1:22" ht="15.75" x14ac:dyDescent="0.25">
      <c r="A59" s="311">
        <v>554</v>
      </c>
      <c r="B59" s="314" t="s">
        <v>43</v>
      </c>
      <c r="C59" s="314" t="s">
        <v>79</v>
      </c>
      <c r="D59" s="314">
        <v>58</v>
      </c>
      <c r="E59" s="326" t="s">
        <v>147</v>
      </c>
      <c r="F59" s="314" t="s">
        <v>37</v>
      </c>
      <c r="G59" s="340" t="s">
        <v>148</v>
      </c>
      <c r="H59" s="314" t="s">
        <v>37</v>
      </c>
      <c r="I59" s="4" t="s">
        <v>94</v>
      </c>
      <c r="J59" s="17">
        <v>0</v>
      </c>
      <c r="K59" s="17">
        <v>984</v>
      </c>
      <c r="L59" s="17">
        <v>987</v>
      </c>
      <c r="M59" s="17">
        <v>0</v>
      </c>
      <c r="N59" s="17">
        <v>0</v>
      </c>
      <c r="O59" s="17">
        <v>704</v>
      </c>
      <c r="P59" s="17">
        <v>286</v>
      </c>
      <c r="Q59" s="16">
        <v>0</v>
      </c>
      <c r="R59" s="16">
        <v>0</v>
      </c>
      <c r="S59" s="17">
        <v>861</v>
      </c>
      <c r="T59" s="17">
        <v>1006</v>
      </c>
      <c r="U59" s="17">
        <v>0</v>
      </c>
      <c r="V59" s="22">
        <f>SUM(J59:U59)</f>
        <v>4828</v>
      </c>
    </row>
    <row r="60" spans="1:22" ht="15.75" x14ac:dyDescent="0.25">
      <c r="A60" s="312"/>
      <c r="B60" s="315"/>
      <c r="C60" s="315"/>
      <c r="D60" s="315"/>
      <c r="E60" s="327"/>
      <c r="F60" s="315"/>
      <c r="G60" s="341"/>
      <c r="H60" s="315"/>
      <c r="I60" s="18" t="s">
        <v>92</v>
      </c>
      <c r="J60" s="28">
        <v>9049</v>
      </c>
      <c r="K60" s="28">
        <v>10626</v>
      </c>
      <c r="L60" s="28">
        <v>9242</v>
      </c>
      <c r="M60" s="28">
        <v>13027</v>
      </c>
      <c r="N60" s="28">
        <v>16141</v>
      </c>
      <c r="O60" s="28">
        <v>10277</v>
      </c>
      <c r="P60" s="28">
        <v>8095</v>
      </c>
      <c r="Q60" s="55">
        <v>18590</v>
      </c>
      <c r="R60" s="55">
        <v>11308</v>
      </c>
      <c r="S60" s="28">
        <v>12632</v>
      </c>
      <c r="T60" s="28">
        <v>14866</v>
      </c>
      <c r="U60" s="28">
        <v>12489</v>
      </c>
      <c r="V60" s="29">
        <f>SUM(J60:U60)</f>
        <v>146342</v>
      </c>
    </row>
    <row r="61" spans="1:22" ht="16.5" thickBot="1" x14ac:dyDescent="0.3">
      <c r="A61" s="313"/>
      <c r="B61" s="316"/>
      <c r="C61" s="316"/>
      <c r="D61" s="316"/>
      <c r="E61" s="328"/>
      <c r="F61" s="316"/>
      <c r="G61" s="328"/>
      <c r="H61" s="316"/>
      <c r="I61" s="18" t="s">
        <v>91</v>
      </c>
      <c r="J61" s="28">
        <v>1497</v>
      </c>
      <c r="K61" s="28">
        <v>7353</v>
      </c>
      <c r="L61" s="28">
        <v>5478</v>
      </c>
      <c r="M61" s="28">
        <v>5480</v>
      </c>
      <c r="N61" s="28">
        <v>10616</v>
      </c>
      <c r="O61" s="28">
        <v>5140</v>
      </c>
      <c r="P61" s="28">
        <v>4482</v>
      </c>
      <c r="Q61" s="25">
        <v>11530</v>
      </c>
      <c r="R61" s="55">
        <v>2810</v>
      </c>
      <c r="S61" s="28">
        <v>12428</v>
      </c>
      <c r="T61" s="28">
        <v>9816</v>
      </c>
      <c r="U61" s="28">
        <v>7535</v>
      </c>
      <c r="V61" s="29">
        <f>SUM(J61:U61)</f>
        <v>84165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235335</v>
      </c>
    </row>
    <row r="63" spans="1:22" ht="15.75" x14ac:dyDescent="0.25">
      <c r="A63" s="311">
        <v>560</v>
      </c>
      <c r="B63" s="326" t="s">
        <v>15</v>
      </c>
      <c r="C63" s="314" t="s">
        <v>77</v>
      </c>
      <c r="D63" s="317">
        <v>17.899999999999999</v>
      </c>
      <c r="E63" s="326" t="s">
        <v>149</v>
      </c>
      <c r="F63" s="314" t="s">
        <v>37</v>
      </c>
      <c r="G63" s="326" t="s">
        <v>9</v>
      </c>
      <c r="H63" s="314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312"/>
      <c r="B64" s="327"/>
      <c r="C64" s="315"/>
      <c r="D64" s="318"/>
      <c r="E64" s="327"/>
      <c r="F64" s="315"/>
      <c r="G64" s="327"/>
      <c r="H64" s="315"/>
      <c r="I64" s="3" t="s">
        <v>103</v>
      </c>
      <c r="J64" s="16">
        <v>24476</v>
      </c>
      <c r="K64" s="17">
        <v>5319</v>
      </c>
      <c r="L64" s="17">
        <v>11689</v>
      </c>
      <c r="M64" s="17">
        <v>13605</v>
      </c>
      <c r="N64" s="17">
        <v>8708</v>
      </c>
      <c r="O64" s="17">
        <v>19736</v>
      </c>
      <c r="P64" s="17">
        <v>15934</v>
      </c>
      <c r="Q64" s="16">
        <v>11883</v>
      </c>
      <c r="R64" s="16">
        <v>9780</v>
      </c>
      <c r="S64" s="17">
        <v>11450</v>
      </c>
      <c r="T64" s="17">
        <v>5131</v>
      </c>
      <c r="U64" s="17">
        <v>8548</v>
      </c>
      <c r="V64" s="22">
        <f>SUM(J64:U64)</f>
        <v>146259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172</v>
      </c>
      <c r="J65" s="16">
        <v>3201</v>
      </c>
      <c r="K65" s="17">
        <v>0</v>
      </c>
      <c r="L65" s="17">
        <v>2642</v>
      </c>
      <c r="M65" s="17">
        <v>2827</v>
      </c>
      <c r="N65" s="17">
        <v>2580</v>
      </c>
      <c r="O65" s="17">
        <v>8838</v>
      </c>
      <c r="P65" s="17">
        <v>5647</v>
      </c>
      <c r="Q65" s="16">
        <v>5701</v>
      </c>
      <c r="R65" s="16">
        <v>4722</v>
      </c>
      <c r="S65" s="17">
        <v>11282</v>
      </c>
      <c r="T65" s="17">
        <v>0</v>
      </c>
      <c r="U65" s="17">
        <v>4026</v>
      </c>
      <c r="V65" s="22">
        <f>SUM(J65:U65)</f>
        <v>51466</v>
      </c>
    </row>
    <row r="66" spans="1:22" ht="16.5" thickBot="1" x14ac:dyDescent="0.3">
      <c r="A66" s="313"/>
      <c r="B66" s="328"/>
      <c r="C66" s="316"/>
      <c r="D66" s="319"/>
      <c r="E66" s="328"/>
      <c r="F66" s="316"/>
      <c r="G66" s="328"/>
      <c r="H66" s="316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197725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312">
        <v>598</v>
      </c>
      <c r="B72" s="327" t="s">
        <v>46</v>
      </c>
      <c r="C72" s="315" t="s">
        <v>84</v>
      </c>
      <c r="D72" s="315">
        <v>16</v>
      </c>
      <c r="E72" s="327" t="s">
        <v>18</v>
      </c>
      <c r="F72" s="327" t="s">
        <v>45</v>
      </c>
      <c r="G72" s="327" t="s">
        <v>150</v>
      </c>
      <c r="H72" s="327" t="s">
        <v>45</v>
      </c>
      <c r="I72" s="38" t="s">
        <v>92</v>
      </c>
      <c r="J72" s="15">
        <v>2215</v>
      </c>
      <c r="K72" s="15">
        <v>4763</v>
      </c>
      <c r="L72" s="15">
        <v>1773</v>
      </c>
      <c r="M72" s="15">
        <v>1972</v>
      </c>
      <c r="N72" s="15">
        <v>3020</v>
      </c>
      <c r="O72" s="15">
        <v>3888</v>
      </c>
      <c r="P72" s="15">
        <v>3525</v>
      </c>
      <c r="Q72" s="16">
        <f>5416-Q73</f>
        <v>3832.27</v>
      </c>
      <c r="R72" s="14">
        <v>4496</v>
      </c>
      <c r="S72" s="15">
        <v>3723</v>
      </c>
      <c r="T72" s="15">
        <v>1911</v>
      </c>
      <c r="U72" s="15">
        <v>796</v>
      </c>
      <c r="V72" s="23">
        <f>SUM(J72:U72)</f>
        <v>35914.270000000004</v>
      </c>
    </row>
    <row r="73" spans="1:22" ht="16.5" thickBot="1" x14ac:dyDescent="0.3">
      <c r="A73" s="312"/>
      <c r="B73" s="327"/>
      <c r="C73" s="315"/>
      <c r="D73" s="315"/>
      <c r="E73" s="327"/>
      <c r="F73" s="327"/>
      <c r="G73" s="327"/>
      <c r="H73" s="327"/>
      <c r="I73" s="37" t="s">
        <v>98</v>
      </c>
      <c r="J73" s="28">
        <v>0</v>
      </c>
      <c r="K73" s="28">
        <v>0</v>
      </c>
      <c r="L73" s="28">
        <v>10368</v>
      </c>
      <c r="M73" s="28">
        <v>9470</v>
      </c>
      <c r="N73" s="28">
        <v>0</v>
      </c>
      <c r="O73" s="28">
        <v>0</v>
      </c>
      <c r="P73" s="28">
        <v>1464</v>
      </c>
      <c r="Q73" s="25">
        <v>1583.73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22885.73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58800</v>
      </c>
    </row>
    <row r="75" spans="1:22" ht="15.75" x14ac:dyDescent="0.25">
      <c r="A75" s="312">
        <v>608</v>
      </c>
      <c r="B75" s="315" t="s">
        <v>47</v>
      </c>
      <c r="C75" s="315" t="s">
        <v>85</v>
      </c>
      <c r="D75" s="315">
        <v>98</v>
      </c>
      <c r="E75" s="327" t="s">
        <v>151</v>
      </c>
      <c r="F75" s="327" t="s">
        <v>45</v>
      </c>
      <c r="G75" s="327" t="s">
        <v>18</v>
      </c>
      <c r="H75" s="327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38" t="s">
        <v>92</v>
      </c>
      <c r="J76" s="15">
        <v>49996</v>
      </c>
      <c r="K76" s="15">
        <v>124961</v>
      </c>
      <c r="L76" s="15">
        <v>73552</v>
      </c>
      <c r="M76" s="15">
        <v>38798</v>
      </c>
      <c r="N76" s="15">
        <v>125966</v>
      </c>
      <c r="O76" s="15">
        <v>73732</v>
      </c>
      <c r="P76" s="15">
        <v>142763</v>
      </c>
      <c r="Q76" s="16">
        <v>34663</v>
      </c>
      <c r="R76" s="15">
        <v>17680</v>
      </c>
      <c r="S76" s="15">
        <v>132417</v>
      </c>
      <c r="T76" s="15">
        <v>89668</v>
      </c>
      <c r="U76" s="15">
        <v>68161</v>
      </c>
      <c r="V76" s="23">
        <f>SUM(J76:U76)</f>
        <v>972357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312"/>
      <c r="B78" s="315"/>
      <c r="C78" s="315"/>
      <c r="D78" s="315"/>
      <c r="E78" s="327"/>
      <c r="F78" s="327"/>
      <c r="G78" s="327"/>
      <c r="H78" s="327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312"/>
      <c r="B79" s="315"/>
      <c r="C79" s="315"/>
      <c r="D79" s="315"/>
      <c r="E79" s="327"/>
      <c r="F79" s="327"/>
      <c r="G79" s="327"/>
      <c r="H79" s="327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972357</v>
      </c>
    </row>
    <row r="81" spans="1:22" ht="15.75" x14ac:dyDescent="0.25">
      <c r="A81" s="311">
        <v>611</v>
      </c>
      <c r="B81" s="326" t="s">
        <v>38</v>
      </c>
      <c r="C81" s="314" t="s">
        <v>77</v>
      </c>
      <c r="D81" s="314">
        <v>66</v>
      </c>
      <c r="E81" s="326" t="s">
        <v>146</v>
      </c>
      <c r="F81" s="326" t="s">
        <v>40</v>
      </c>
      <c r="G81" s="340" t="s">
        <v>152</v>
      </c>
      <c r="H81" s="326" t="s">
        <v>40</v>
      </c>
      <c r="I81" s="38" t="s">
        <v>94</v>
      </c>
      <c r="J81" s="15">
        <v>12361</v>
      </c>
      <c r="K81" s="15">
        <v>6872</v>
      </c>
      <c r="L81" s="15">
        <v>6854</v>
      </c>
      <c r="M81" s="15">
        <v>7263</v>
      </c>
      <c r="N81" s="15">
        <v>8764</v>
      </c>
      <c r="O81" s="15">
        <v>7830</v>
      </c>
      <c r="P81" s="15">
        <v>7750</v>
      </c>
      <c r="Q81" s="16">
        <v>5891</v>
      </c>
      <c r="R81" s="14">
        <v>6982</v>
      </c>
      <c r="S81" s="15">
        <v>7171</v>
      </c>
      <c r="T81" s="15">
        <v>5863</v>
      </c>
      <c r="U81" s="15">
        <v>6665</v>
      </c>
      <c r="V81" s="23">
        <f>SUM(J81:U81)</f>
        <v>90266</v>
      </c>
    </row>
    <row r="82" spans="1:22" ht="15.75" x14ac:dyDescent="0.25">
      <c r="A82" s="312"/>
      <c r="B82" s="327"/>
      <c r="C82" s="315"/>
      <c r="D82" s="315"/>
      <c r="E82" s="327"/>
      <c r="F82" s="327"/>
      <c r="G82" s="341"/>
      <c r="H82" s="327"/>
      <c r="I82" s="4" t="s">
        <v>92</v>
      </c>
      <c r="J82" s="17">
        <v>13874</v>
      </c>
      <c r="K82" s="17">
        <v>18644</v>
      </c>
      <c r="L82" s="17">
        <v>7184</v>
      </c>
      <c r="M82" s="17">
        <v>21007</v>
      </c>
      <c r="N82" s="17">
        <v>6249</v>
      </c>
      <c r="O82" s="17">
        <v>14707</v>
      </c>
      <c r="P82" s="17">
        <v>15152</v>
      </c>
      <c r="Q82" s="16">
        <v>16400</v>
      </c>
      <c r="R82" s="16">
        <v>17631</v>
      </c>
      <c r="S82" s="17">
        <v>13180</v>
      </c>
      <c r="T82" s="17">
        <v>13578</v>
      </c>
      <c r="U82" s="17">
        <v>15765</v>
      </c>
      <c r="V82" s="22">
        <f>SUM(J82:U82)</f>
        <v>173371</v>
      </c>
    </row>
    <row r="83" spans="1:22" ht="15.75" x14ac:dyDescent="0.25">
      <c r="A83" s="312"/>
      <c r="B83" s="327"/>
      <c r="C83" s="315"/>
      <c r="D83" s="315"/>
      <c r="E83" s="327"/>
      <c r="F83" s="327"/>
      <c r="G83" s="341"/>
      <c r="H83" s="327"/>
      <c r="I83" s="4" t="s">
        <v>91</v>
      </c>
      <c r="J83" s="17">
        <v>29288</v>
      </c>
      <c r="K83" s="17">
        <v>19957</v>
      </c>
      <c r="L83" s="17">
        <v>21891</v>
      </c>
      <c r="M83" s="17">
        <v>25112</v>
      </c>
      <c r="N83" s="17">
        <v>21778</v>
      </c>
      <c r="O83" s="17">
        <v>22798</v>
      </c>
      <c r="P83" s="17">
        <v>21704</v>
      </c>
      <c r="Q83" s="16">
        <v>19791</v>
      </c>
      <c r="R83" s="16">
        <v>24947</v>
      </c>
      <c r="S83" s="17">
        <v>20811</v>
      </c>
      <c r="T83" s="17">
        <v>27443</v>
      </c>
      <c r="U83" s="17">
        <v>27988</v>
      </c>
      <c r="V83" s="22">
        <f>SUM(J83:U83)</f>
        <v>283508</v>
      </c>
    </row>
    <row r="84" spans="1:22" ht="16.5" thickBot="1" x14ac:dyDescent="0.3">
      <c r="A84" s="313"/>
      <c r="B84" s="328"/>
      <c r="C84" s="316"/>
      <c r="D84" s="316"/>
      <c r="E84" s="328"/>
      <c r="F84" s="328"/>
      <c r="G84" s="355"/>
      <c r="H84" s="328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547145</v>
      </c>
    </row>
    <row r="86" spans="1:22" ht="15.75" x14ac:dyDescent="0.25">
      <c r="A86" s="312">
        <v>624</v>
      </c>
      <c r="B86" s="327" t="s">
        <v>56</v>
      </c>
      <c r="C86" s="335" t="s">
        <v>88</v>
      </c>
      <c r="D86" s="338" t="s">
        <v>89</v>
      </c>
      <c r="E86" s="327" t="s">
        <v>100</v>
      </c>
      <c r="F86" s="315" t="s">
        <v>42</v>
      </c>
      <c r="G86" s="327" t="s">
        <v>153</v>
      </c>
      <c r="H86" s="327" t="s">
        <v>57</v>
      </c>
      <c r="I86" s="41" t="s">
        <v>92</v>
      </c>
      <c r="J86" s="15">
        <v>329414</v>
      </c>
      <c r="K86" s="15">
        <v>481360</v>
      </c>
      <c r="L86" s="15">
        <v>462938</v>
      </c>
      <c r="M86" s="15">
        <v>461813</v>
      </c>
      <c r="N86" s="15">
        <v>556713</v>
      </c>
      <c r="O86" s="15">
        <v>516306</v>
      </c>
      <c r="P86" s="15">
        <v>596174</v>
      </c>
      <c r="Q86" s="16">
        <v>577128</v>
      </c>
      <c r="R86" s="14">
        <v>534126</v>
      </c>
      <c r="S86" s="15">
        <v>567612</v>
      </c>
      <c r="T86" s="15">
        <v>488859</v>
      </c>
      <c r="U86" s="15">
        <v>378096</v>
      </c>
      <c r="V86" s="23">
        <f>SUM(J86:U86)</f>
        <v>5950539</v>
      </c>
    </row>
    <row r="87" spans="1:22" ht="15.75" x14ac:dyDescent="0.25">
      <c r="A87" s="312"/>
      <c r="B87" s="327"/>
      <c r="C87" s="356"/>
      <c r="D87" s="318"/>
      <c r="E87" s="327"/>
      <c r="F87" s="315"/>
      <c r="G87" s="327"/>
      <c r="H87" s="327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312"/>
      <c r="B88" s="327"/>
      <c r="C88" s="356"/>
      <c r="D88" s="318"/>
      <c r="E88" s="327"/>
      <c r="F88" s="315"/>
      <c r="G88" s="327"/>
      <c r="H88" s="327"/>
      <c r="I88" s="37" t="s">
        <v>91</v>
      </c>
      <c r="J88" s="28">
        <v>204618</v>
      </c>
      <c r="K88" s="28">
        <v>161823</v>
      </c>
      <c r="L88" s="28">
        <v>259941</v>
      </c>
      <c r="M88" s="28">
        <v>257860</v>
      </c>
      <c r="N88" s="28">
        <v>197638</v>
      </c>
      <c r="O88" s="28">
        <v>224656</v>
      </c>
      <c r="P88" s="28">
        <v>203094</v>
      </c>
      <c r="Q88" s="55">
        <v>209001</v>
      </c>
      <c r="R88" s="55">
        <v>223657</v>
      </c>
      <c r="S88" s="28">
        <v>216981</v>
      </c>
      <c r="T88" s="28">
        <v>218883</v>
      </c>
      <c r="U88" s="28">
        <v>336396</v>
      </c>
      <c r="V88" s="29">
        <f>SUM(J88:U88)</f>
        <v>2714548</v>
      </c>
    </row>
    <row r="89" spans="1:22" ht="16.5" thickBot="1" x14ac:dyDescent="0.3">
      <c r="A89" s="312"/>
      <c r="B89" s="327"/>
      <c r="C89" s="356"/>
      <c r="D89" s="318"/>
      <c r="E89" s="327"/>
      <c r="F89" s="315"/>
      <c r="G89" s="327"/>
      <c r="H89" s="327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8665087</v>
      </c>
    </row>
    <row r="91" spans="1:22" ht="15.75" x14ac:dyDescent="0.25">
      <c r="A91" s="311">
        <v>625</v>
      </c>
      <c r="B91" s="314" t="s">
        <v>53</v>
      </c>
      <c r="C91" s="314" t="s">
        <v>85</v>
      </c>
      <c r="D91" s="314">
        <v>372</v>
      </c>
      <c r="E91" s="314" t="s">
        <v>154</v>
      </c>
      <c r="F91" s="314" t="s">
        <v>42</v>
      </c>
      <c r="G91" s="314" t="s">
        <v>9</v>
      </c>
      <c r="H91" s="314" t="s">
        <v>37</v>
      </c>
      <c r="I91" s="41" t="s">
        <v>94</v>
      </c>
      <c r="J91" s="15">
        <v>16959</v>
      </c>
      <c r="K91" s="15">
        <v>0</v>
      </c>
      <c r="L91" s="15">
        <v>0</v>
      </c>
      <c r="M91" s="15">
        <v>15948</v>
      </c>
      <c r="N91" s="15">
        <v>2759</v>
      </c>
      <c r="O91" s="15">
        <v>704</v>
      </c>
      <c r="P91" s="15">
        <v>0</v>
      </c>
      <c r="Q91" s="16">
        <v>11015</v>
      </c>
      <c r="R91" s="14">
        <v>0</v>
      </c>
      <c r="S91" s="15">
        <v>14545</v>
      </c>
      <c r="T91" s="15">
        <v>10933</v>
      </c>
      <c r="U91" s="15">
        <v>11012</v>
      </c>
      <c r="V91" s="23">
        <f t="shared" ref="V91:V101" si="1">SUM(J91:U91)</f>
        <v>83875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92</v>
      </c>
      <c r="J92" s="17">
        <v>7617</v>
      </c>
      <c r="K92" s="17">
        <v>91679</v>
      </c>
      <c r="L92" s="17">
        <v>47562</v>
      </c>
      <c r="M92" s="17">
        <v>49879</v>
      </c>
      <c r="N92" s="17">
        <v>75780</v>
      </c>
      <c r="O92" s="17">
        <v>85877</v>
      </c>
      <c r="P92" s="17">
        <v>45809</v>
      </c>
      <c r="Q92" s="16">
        <v>104596</v>
      </c>
      <c r="R92" s="16">
        <v>103153</v>
      </c>
      <c r="S92" s="17">
        <v>106409</v>
      </c>
      <c r="T92" s="17">
        <v>84112</v>
      </c>
      <c r="U92" s="17">
        <v>142097</v>
      </c>
      <c r="V92" s="22">
        <f t="shared" si="1"/>
        <v>944570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3" t="s">
        <v>91</v>
      </c>
      <c r="J95" s="17">
        <v>12987</v>
      </c>
      <c r="K95" s="17">
        <v>0</v>
      </c>
      <c r="L95" s="17">
        <v>0</v>
      </c>
      <c r="M95" s="17">
        <v>11111</v>
      </c>
      <c r="N95" s="17">
        <v>17791</v>
      </c>
      <c r="O95" s="17">
        <v>11297</v>
      </c>
      <c r="P95" s="17">
        <v>0</v>
      </c>
      <c r="Q95" s="16">
        <v>18760</v>
      </c>
      <c r="R95" s="16">
        <v>0</v>
      </c>
      <c r="S95" s="17">
        <v>15527</v>
      </c>
      <c r="T95" s="17">
        <v>9881</v>
      </c>
      <c r="U95" s="17">
        <v>5883</v>
      </c>
      <c r="V95" s="22">
        <f t="shared" si="1"/>
        <v>103237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313"/>
      <c r="B101" s="316"/>
      <c r="C101" s="316"/>
      <c r="D101" s="316"/>
      <c r="E101" s="316"/>
      <c r="F101" s="316"/>
      <c r="G101" s="316"/>
      <c r="H101" s="316"/>
      <c r="I101" s="43" t="s">
        <v>90</v>
      </c>
      <c r="J101" s="56">
        <v>12265</v>
      </c>
      <c r="K101" s="56">
        <v>14773</v>
      </c>
      <c r="L101" s="32">
        <v>44713</v>
      </c>
      <c r="M101" s="32">
        <v>14735</v>
      </c>
      <c r="N101" s="32">
        <v>0</v>
      </c>
      <c r="O101" s="32">
        <v>14867</v>
      </c>
      <c r="P101" s="32">
        <v>17568</v>
      </c>
      <c r="Q101" s="69">
        <v>30722</v>
      </c>
      <c r="R101" s="56">
        <v>22366</v>
      </c>
      <c r="S101" s="32">
        <v>0</v>
      </c>
      <c r="T101" s="32">
        <v>10273</v>
      </c>
      <c r="U101" s="32">
        <v>10134</v>
      </c>
      <c r="V101" s="33">
        <f t="shared" si="1"/>
        <v>192416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1324098</v>
      </c>
    </row>
    <row r="103" spans="1:22" ht="15.75" x14ac:dyDescent="0.25">
      <c r="A103" s="311">
        <v>631</v>
      </c>
      <c r="B103" s="314" t="s">
        <v>58</v>
      </c>
      <c r="C103" s="314" t="s">
        <v>80</v>
      </c>
      <c r="D103" s="314">
        <v>50</v>
      </c>
      <c r="E103" s="320" t="s">
        <v>155</v>
      </c>
      <c r="F103" s="314" t="s">
        <v>42</v>
      </c>
      <c r="G103" s="314" t="s">
        <v>156</v>
      </c>
      <c r="H103" s="314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1" t="s">
        <v>92</v>
      </c>
      <c r="J104" s="15">
        <v>60449</v>
      </c>
      <c r="K104" s="15">
        <v>102740</v>
      </c>
      <c r="L104" s="15">
        <v>71266</v>
      </c>
      <c r="M104" s="15">
        <v>87094</v>
      </c>
      <c r="N104" s="15">
        <v>92158</v>
      </c>
      <c r="O104" s="15">
        <v>91610</v>
      </c>
      <c r="P104" s="15">
        <v>102239</v>
      </c>
      <c r="Q104" s="16">
        <v>105901</v>
      </c>
      <c r="R104" s="14">
        <v>113503</v>
      </c>
      <c r="S104" s="15">
        <v>95605</v>
      </c>
      <c r="T104" s="15">
        <v>96180</v>
      </c>
      <c r="U104" s="15">
        <v>67873</v>
      </c>
      <c r="V104" s="23">
        <f t="shared" si="2"/>
        <v>1086618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3" t="s">
        <v>103</v>
      </c>
      <c r="J106" s="17">
        <v>5863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1098</v>
      </c>
      <c r="V106" s="22">
        <f t="shared" si="2"/>
        <v>6961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37" t="s">
        <v>91</v>
      </c>
      <c r="J107" s="17">
        <v>69631</v>
      </c>
      <c r="K107" s="17">
        <v>59712</v>
      </c>
      <c r="L107" s="17">
        <v>82270</v>
      </c>
      <c r="M107" s="17">
        <v>98108</v>
      </c>
      <c r="N107" s="17">
        <v>83406</v>
      </c>
      <c r="O107" s="17">
        <v>74492</v>
      </c>
      <c r="P107" s="17">
        <v>73103</v>
      </c>
      <c r="Q107" s="16">
        <v>63124</v>
      </c>
      <c r="R107" s="16">
        <v>98271</v>
      </c>
      <c r="S107" s="17">
        <v>89883</v>
      </c>
      <c r="T107" s="17">
        <v>84055</v>
      </c>
      <c r="U107" s="17">
        <v>116187</v>
      </c>
      <c r="V107" s="22">
        <f t="shared" si="2"/>
        <v>992242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313"/>
      <c r="B109" s="316"/>
      <c r="C109" s="316"/>
      <c r="D109" s="316"/>
      <c r="E109" s="316"/>
      <c r="F109" s="316"/>
      <c r="G109" s="316"/>
      <c r="H109" s="316"/>
      <c r="I109" s="43" t="s">
        <v>95</v>
      </c>
      <c r="J109" s="56">
        <v>3304</v>
      </c>
      <c r="K109" s="32">
        <v>598</v>
      </c>
      <c r="L109" s="32">
        <v>0</v>
      </c>
      <c r="M109" s="32">
        <v>0</v>
      </c>
      <c r="N109" s="32">
        <v>2429</v>
      </c>
      <c r="O109" s="32">
        <v>0</v>
      </c>
      <c r="P109" s="32">
        <v>0</v>
      </c>
      <c r="Q109" s="69">
        <v>1077</v>
      </c>
      <c r="R109" s="56">
        <v>0</v>
      </c>
      <c r="S109" s="32">
        <v>0</v>
      </c>
      <c r="T109" s="32">
        <v>0</v>
      </c>
      <c r="U109" s="32">
        <v>0</v>
      </c>
      <c r="V109" s="33">
        <f t="shared" si="2"/>
        <v>7408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2093229</v>
      </c>
    </row>
    <row r="111" spans="1:22" ht="15.75" x14ac:dyDescent="0.25">
      <c r="A111" s="311">
        <v>632</v>
      </c>
      <c r="B111" s="314" t="s">
        <v>48</v>
      </c>
      <c r="C111" s="314" t="s">
        <v>80</v>
      </c>
      <c r="D111" s="317">
        <v>50.4</v>
      </c>
      <c r="E111" s="314" t="s">
        <v>156</v>
      </c>
      <c r="F111" s="314" t="s">
        <v>42</v>
      </c>
      <c r="G111" s="320" t="s">
        <v>155</v>
      </c>
      <c r="H111" s="314" t="s">
        <v>42</v>
      </c>
      <c r="I111" s="41" t="s">
        <v>98</v>
      </c>
      <c r="J111" s="15">
        <v>21185</v>
      </c>
      <c r="K111" s="15">
        <v>23312</v>
      </c>
      <c r="L111" s="15">
        <v>13370</v>
      </c>
      <c r="M111" s="15">
        <v>2064</v>
      </c>
      <c r="N111" s="15">
        <v>14853</v>
      </c>
      <c r="O111" s="15">
        <v>2436</v>
      </c>
      <c r="P111" s="15">
        <v>6577</v>
      </c>
      <c r="Q111" s="16">
        <v>19615</v>
      </c>
      <c r="R111" s="14">
        <v>0</v>
      </c>
      <c r="S111" s="15">
        <v>0</v>
      </c>
      <c r="T111" s="15">
        <v>0</v>
      </c>
      <c r="U111" s="15">
        <v>0</v>
      </c>
      <c r="V111" s="23">
        <f t="shared" ref="V111:V117" si="3">SUM(J111:U111)</f>
        <v>103412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21"/>
      <c r="H112" s="315"/>
      <c r="I112" s="41" t="s">
        <v>92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6">
        <v>0</v>
      </c>
      <c r="R112" s="14">
        <v>504</v>
      </c>
      <c r="S112" s="15">
        <v>6917</v>
      </c>
      <c r="T112" s="15">
        <v>4334</v>
      </c>
      <c r="U112" s="15">
        <v>6754</v>
      </c>
      <c r="V112" s="23">
        <f t="shared" si="3"/>
        <v>18509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75</v>
      </c>
      <c r="J113" s="17">
        <v>44724</v>
      </c>
      <c r="K113" s="17">
        <v>37404</v>
      </c>
      <c r="L113" s="17">
        <v>19130</v>
      </c>
      <c r="M113" s="17">
        <v>0</v>
      </c>
      <c r="N113" s="17">
        <v>12896</v>
      </c>
      <c r="O113" s="17">
        <v>89003</v>
      </c>
      <c r="P113" s="17">
        <v>180249</v>
      </c>
      <c r="Q113" s="16">
        <v>4841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388247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17">
        <v>0</v>
      </c>
      <c r="V115" s="22">
        <f t="shared" si="3"/>
        <v>0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97</v>
      </c>
      <c r="J116" s="17">
        <v>52958</v>
      </c>
      <c r="K116" s="17">
        <v>39408</v>
      </c>
      <c r="L116" s="17">
        <v>62544</v>
      </c>
      <c r="M116" s="17">
        <v>222</v>
      </c>
      <c r="N116" s="17">
        <v>109956</v>
      </c>
      <c r="O116" s="17">
        <v>47521</v>
      </c>
      <c r="P116" s="17">
        <v>27596</v>
      </c>
      <c r="Q116" s="16">
        <v>6016</v>
      </c>
      <c r="R116" s="16">
        <v>12187</v>
      </c>
      <c r="S116" s="17">
        <v>76885</v>
      </c>
      <c r="T116" s="17">
        <v>71615</v>
      </c>
      <c r="U116" s="17">
        <v>67793</v>
      </c>
      <c r="V116" s="22">
        <f t="shared" si="3"/>
        <v>574701</v>
      </c>
    </row>
    <row r="117" spans="1:22" ht="16.5" thickBot="1" x14ac:dyDescent="0.3">
      <c r="A117" s="313"/>
      <c r="B117" s="316"/>
      <c r="C117" s="316"/>
      <c r="D117" s="319"/>
      <c r="E117" s="316"/>
      <c r="F117" s="316"/>
      <c r="G117" s="316"/>
      <c r="H117" s="316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4510</v>
      </c>
      <c r="T117" s="32">
        <v>0</v>
      </c>
      <c r="U117" s="32">
        <v>0</v>
      </c>
      <c r="V117" s="33">
        <f t="shared" si="3"/>
        <v>4510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SUM(V111:V117)</f>
        <v>1089379</v>
      </c>
    </row>
    <row r="119" spans="1:22" ht="15.75" x14ac:dyDescent="0.25">
      <c r="A119" s="311">
        <v>645</v>
      </c>
      <c r="B119" s="314" t="s">
        <v>50</v>
      </c>
      <c r="C119" s="314" t="s">
        <v>80</v>
      </c>
      <c r="D119" s="314">
        <v>46</v>
      </c>
      <c r="E119" s="320" t="s">
        <v>157</v>
      </c>
      <c r="F119" s="314" t="s">
        <v>42</v>
      </c>
      <c r="G119" s="320" t="s">
        <v>155</v>
      </c>
      <c r="H119" s="314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0</v>
      </c>
    </row>
    <row r="120" spans="1:22" ht="15.75" x14ac:dyDescent="0.25">
      <c r="A120" s="312"/>
      <c r="B120" s="315"/>
      <c r="C120" s="315"/>
      <c r="D120" s="315"/>
      <c r="E120" s="315"/>
      <c r="F120" s="315"/>
      <c r="G120" s="315"/>
      <c r="H120" s="315"/>
      <c r="I120" s="3" t="s">
        <v>103</v>
      </c>
      <c r="J120" s="17">
        <v>112526</v>
      </c>
      <c r="K120" s="17">
        <v>143240</v>
      </c>
      <c r="L120" s="17">
        <v>166580</v>
      </c>
      <c r="M120" s="17">
        <v>207371</v>
      </c>
      <c r="N120" s="17">
        <v>174888</v>
      </c>
      <c r="O120" s="17">
        <v>175103</v>
      </c>
      <c r="P120" s="17">
        <v>158853</v>
      </c>
      <c r="Q120" s="17">
        <v>179546</v>
      </c>
      <c r="R120" s="57">
        <v>160458</v>
      </c>
      <c r="S120" s="17">
        <v>138965</v>
      </c>
      <c r="T120" s="17">
        <v>100168</v>
      </c>
      <c r="U120" s="17">
        <v>116698</v>
      </c>
      <c r="V120" s="53">
        <f>SUM(J120:U120)</f>
        <v>1834396</v>
      </c>
    </row>
    <row r="121" spans="1:22" ht="15.75" x14ac:dyDescent="0.25">
      <c r="A121" s="312"/>
      <c r="B121" s="315"/>
      <c r="C121" s="315"/>
      <c r="D121" s="315"/>
      <c r="E121" s="315"/>
      <c r="F121" s="315"/>
      <c r="G121" s="315"/>
      <c r="H121" s="315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0</v>
      </c>
      <c r="S121" s="17">
        <v>0</v>
      </c>
      <c r="T121" s="17">
        <v>0</v>
      </c>
      <c r="U121" s="17">
        <v>11563</v>
      </c>
      <c r="V121" s="53">
        <f>SUM(J121:U121)</f>
        <v>11563</v>
      </c>
    </row>
    <row r="122" spans="1:22" ht="16.5" thickBot="1" x14ac:dyDescent="0.3">
      <c r="A122" s="313"/>
      <c r="B122" s="316"/>
      <c r="C122" s="316"/>
      <c r="D122" s="316"/>
      <c r="E122" s="316"/>
      <c r="F122" s="316"/>
      <c r="G122" s="316"/>
      <c r="H122" s="316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SUM(V119:V122)</f>
        <v>1845959</v>
      </c>
    </row>
    <row r="124" spans="1:22" ht="15.75" x14ac:dyDescent="0.25">
      <c r="A124" s="311">
        <v>646</v>
      </c>
      <c r="B124" s="315" t="s">
        <v>51</v>
      </c>
      <c r="C124" s="315" t="s">
        <v>79</v>
      </c>
      <c r="D124" s="315">
        <v>37</v>
      </c>
      <c r="E124" s="315" t="s">
        <v>157</v>
      </c>
      <c r="F124" s="315" t="s">
        <v>42</v>
      </c>
      <c r="G124" s="321" t="s">
        <v>155</v>
      </c>
      <c r="H124" s="315" t="s">
        <v>42</v>
      </c>
      <c r="I124" s="71" t="s">
        <v>92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15">
        <v>0</v>
      </c>
      <c r="V124" s="23">
        <f t="shared" ref="V124:V129" si="4">SUM(J124:U124)</f>
        <v>0</v>
      </c>
    </row>
    <row r="125" spans="1:22" ht="15.75" x14ac:dyDescent="0.25">
      <c r="A125" s="312"/>
      <c r="B125" s="315"/>
      <c r="C125" s="315"/>
      <c r="D125" s="315"/>
      <c r="E125" s="315"/>
      <c r="F125" s="315"/>
      <c r="G125" s="315"/>
      <c r="H125" s="315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 t="shared" si="4"/>
        <v>0</v>
      </c>
    </row>
    <row r="126" spans="1:22" ht="15.75" x14ac:dyDescent="0.25">
      <c r="A126" s="312"/>
      <c r="B126" s="315"/>
      <c r="C126" s="315"/>
      <c r="D126" s="315"/>
      <c r="E126" s="315"/>
      <c r="F126" s="315"/>
      <c r="G126" s="315"/>
      <c r="H126" s="315"/>
      <c r="I126" s="37" t="s">
        <v>91</v>
      </c>
      <c r="J126" s="28">
        <v>102460</v>
      </c>
      <c r="K126" s="28">
        <v>150321</v>
      </c>
      <c r="L126" s="28">
        <v>194949</v>
      </c>
      <c r="M126" s="28">
        <v>250639</v>
      </c>
      <c r="N126" s="28">
        <v>183944</v>
      </c>
      <c r="O126" s="28">
        <v>143612</v>
      </c>
      <c r="P126" s="28">
        <v>113178</v>
      </c>
      <c r="Q126" s="55">
        <v>95293</v>
      </c>
      <c r="R126" s="17">
        <v>194616</v>
      </c>
      <c r="S126" s="17">
        <v>191687</v>
      </c>
      <c r="T126" s="17">
        <v>205647</v>
      </c>
      <c r="U126" s="17">
        <v>179386</v>
      </c>
      <c r="V126" s="22">
        <f t="shared" si="4"/>
        <v>2005732</v>
      </c>
    </row>
    <row r="127" spans="1:22" ht="15.75" x14ac:dyDescent="0.25">
      <c r="A127" s="312"/>
      <c r="B127" s="315"/>
      <c r="C127" s="315"/>
      <c r="D127" s="315"/>
      <c r="E127" s="315"/>
      <c r="F127" s="315"/>
      <c r="G127" s="315"/>
      <c r="H127" s="315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312"/>
      <c r="B128" s="315"/>
      <c r="C128" s="315"/>
      <c r="D128" s="315"/>
      <c r="E128" s="315"/>
      <c r="F128" s="315"/>
      <c r="G128" s="315"/>
      <c r="H128" s="315"/>
      <c r="I128" s="61" t="s">
        <v>93</v>
      </c>
      <c r="J128" s="3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28060</v>
      </c>
      <c r="R128" s="16">
        <v>0</v>
      </c>
      <c r="S128" s="17">
        <v>18536</v>
      </c>
      <c r="T128" s="17">
        <v>0</v>
      </c>
      <c r="U128" s="17">
        <v>0</v>
      </c>
      <c r="V128" s="22">
        <f t="shared" si="4"/>
        <v>46596</v>
      </c>
    </row>
    <row r="129" spans="1:22" s="94" customFormat="1" ht="16.5" thickBot="1" x14ac:dyDescent="0.3">
      <c r="A129" s="313"/>
      <c r="B129" s="315"/>
      <c r="C129" s="315"/>
      <c r="D129" s="315"/>
      <c r="E129" s="315"/>
      <c r="F129" s="315"/>
      <c r="G129" s="315"/>
      <c r="H129" s="315"/>
      <c r="I129" s="93" t="s">
        <v>174</v>
      </c>
      <c r="J129" s="69">
        <v>2590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6">
        <f t="shared" si="4"/>
        <v>2590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SUM(V124:V129)</f>
        <v>2054918</v>
      </c>
    </row>
    <row r="131" spans="1:22" ht="15.75" x14ac:dyDescent="0.25">
      <c r="A131" s="311">
        <v>647</v>
      </c>
      <c r="B131" s="314" t="s">
        <v>59</v>
      </c>
      <c r="C131" s="314" t="s">
        <v>83</v>
      </c>
      <c r="D131" s="317">
        <v>37.9</v>
      </c>
      <c r="E131" s="320" t="s">
        <v>155</v>
      </c>
      <c r="F131" s="314" t="s">
        <v>42</v>
      </c>
      <c r="G131" s="314" t="s">
        <v>157</v>
      </c>
      <c r="H131" s="314" t="s">
        <v>42</v>
      </c>
      <c r="I131" s="41" t="s">
        <v>92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18535</v>
      </c>
      <c r="S131" s="15">
        <v>5581</v>
      </c>
      <c r="T131" s="15">
        <v>0</v>
      </c>
      <c r="U131" s="15">
        <v>8858</v>
      </c>
      <c r="V131" s="23">
        <f t="shared" ref="V131:V138" si="5">SUM(J131:U131)</f>
        <v>32974</v>
      </c>
    </row>
    <row r="132" spans="1:22" ht="15.75" x14ac:dyDescent="0.25">
      <c r="A132" s="312"/>
      <c r="B132" s="315"/>
      <c r="C132" s="315"/>
      <c r="D132" s="318"/>
      <c r="E132" s="321"/>
      <c r="F132" s="315"/>
      <c r="G132" s="315"/>
      <c r="H132" s="315"/>
      <c r="I132" s="43" t="s">
        <v>98</v>
      </c>
      <c r="J132" s="32">
        <v>16579</v>
      </c>
      <c r="K132" s="32">
        <v>17639</v>
      </c>
      <c r="L132" s="32">
        <v>54344</v>
      </c>
      <c r="M132" s="32">
        <v>3666</v>
      </c>
      <c r="N132" s="32">
        <v>20657</v>
      </c>
      <c r="O132" s="32">
        <v>68078</v>
      </c>
      <c r="P132" s="32">
        <v>12342</v>
      </c>
      <c r="Q132" s="56">
        <v>13137</v>
      </c>
      <c r="R132" s="56">
        <v>0</v>
      </c>
      <c r="S132" s="32">
        <v>0</v>
      </c>
      <c r="T132" s="32">
        <v>0</v>
      </c>
      <c r="U132" s="32">
        <v>0</v>
      </c>
      <c r="V132" s="33">
        <f t="shared" si="5"/>
        <v>206442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18" t="s">
        <v>75</v>
      </c>
      <c r="J133" s="28">
        <v>23123</v>
      </c>
      <c r="K133" s="28">
        <v>49105</v>
      </c>
      <c r="L133" s="28">
        <v>19261</v>
      </c>
      <c r="M133" s="28">
        <v>132190</v>
      </c>
      <c r="N133" s="28">
        <v>20723</v>
      </c>
      <c r="O133" s="28">
        <v>50212</v>
      </c>
      <c r="P133" s="28">
        <v>195307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489921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 t="shared" si="5"/>
        <v>0</v>
      </c>
    </row>
    <row r="135" spans="1:22" ht="15.75" x14ac:dyDescent="0.25">
      <c r="A135" s="312"/>
      <c r="B135" s="315"/>
      <c r="C135" s="315"/>
      <c r="D135" s="318"/>
      <c r="E135" s="315"/>
      <c r="F135" s="315"/>
      <c r="G135" s="315"/>
      <c r="H135" s="315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22">
        <f t="shared" si="5"/>
        <v>0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4" t="s">
        <v>97</v>
      </c>
      <c r="J136" s="16">
        <v>225300</v>
      </c>
      <c r="K136" s="17">
        <v>196231</v>
      </c>
      <c r="L136" s="17">
        <v>284498</v>
      </c>
      <c r="M136" s="17">
        <v>187071</v>
      </c>
      <c r="N136" s="17">
        <v>288462</v>
      </c>
      <c r="O136" s="17">
        <v>187485</v>
      </c>
      <c r="P136" s="17">
        <v>27514</v>
      </c>
      <c r="Q136" s="16">
        <v>158604</v>
      </c>
      <c r="R136" s="16">
        <v>233429</v>
      </c>
      <c r="S136" s="17">
        <v>199201</v>
      </c>
      <c r="T136" s="17">
        <v>221122</v>
      </c>
      <c r="U136" s="17">
        <v>306353</v>
      </c>
      <c r="V136" s="22">
        <f t="shared" si="5"/>
        <v>2515270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5"/>
        <v>0</v>
      </c>
    </row>
    <row r="138" spans="1:22" ht="16.5" thickBot="1" x14ac:dyDescent="0.3">
      <c r="A138" s="313"/>
      <c r="B138" s="316"/>
      <c r="C138" s="316"/>
      <c r="D138" s="319"/>
      <c r="E138" s="316"/>
      <c r="F138" s="316"/>
      <c r="G138" s="316"/>
      <c r="H138" s="316"/>
      <c r="I138" s="43" t="s">
        <v>102</v>
      </c>
      <c r="J138" s="56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56">
        <v>54533</v>
      </c>
      <c r="R138" s="56">
        <v>0</v>
      </c>
      <c r="S138" s="32">
        <v>9291</v>
      </c>
      <c r="T138" s="32">
        <v>36124</v>
      </c>
      <c r="U138" s="32">
        <v>6092</v>
      </c>
      <c r="V138" s="33">
        <f t="shared" si="5"/>
        <v>106040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SUM(V131:V138)</f>
        <v>3350647</v>
      </c>
    </row>
    <row r="140" spans="1:22" ht="15.75" x14ac:dyDescent="0.25">
      <c r="A140" s="311">
        <v>648</v>
      </c>
      <c r="B140" s="315" t="s">
        <v>52</v>
      </c>
      <c r="C140" s="315" t="s">
        <v>83</v>
      </c>
      <c r="D140" s="318">
        <v>37.799999999999997</v>
      </c>
      <c r="E140" s="315" t="s">
        <v>157</v>
      </c>
      <c r="F140" s="315" t="s">
        <v>42</v>
      </c>
      <c r="G140" s="321" t="s">
        <v>155</v>
      </c>
      <c r="H140" s="315" t="s">
        <v>42</v>
      </c>
      <c r="I140" s="41" t="s">
        <v>92</v>
      </c>
      <c r="J140" s="15">
        <v>148460</v>
      </c>
      <c r="K140" s="15">
        <v>125880</v>
      </c>
      <c r="L140" s="15">
        <v>176892</v>
      </c>
      <c r="M140" s="15">
        <v>168320</v>
      </c>
      <c r="N140" s="15">
        <v>171408</v>
      </c>
      <c r="O140" s="15">
        <v>186749</v>
      </c>
      <c r="P140" s="15">
        <v>197489</v>
      </c>
      <c r="Q140" s="14">
        <v>206588</v>
      </c>
      <c r="R140" s="14">
        <v>203666</v>
      </c>
      <c r="S140" s="15">
        <v>234968</v>
      </c>
      <c r="T140" s="15">
        <v>206722</v>
      </c>
      <c r="U140" s="15">
        <v>171303</v>
      </c>
      <c r="V140" s="23">
        <f>SUM(J140:U140)</f>
        <v>2198445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4" t="s">
        <v>91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4918</v>
      </c>
      <c r="S141" s="17">
        <v>0</v>
      </c>
      <c r="T141" s="17">
        <v>0</v>
      </c>
      <c r="U141" s="17">
        <v>0</v>
      </c>
      <c r="V141" s="22">
        <f>SUM(J141:U141)</f>
        <v>4918</v>
      </c>
    </row>
    <row r="142" spans="1:22" ht="15.75" x14ac:dyDescent="0.25">
      <c r="A142" s="312"/>
      <c r="B142" s="315"/>
      <c r="C142" s="315"/>
      <c r="D142" s="318"/>
      <c r="E142" s="315"/>
      <c r="F142" s="315"/>
      <c r="G142" s="315"/>
      <c r="H142" s="315"/>
      <c r="I142" s="18" t="s">
        <v>93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3564</v>
      </c>
      <c r="S142" s="28">
        <v>21420</v>
      </c>
      <c r="T142" s="28">
        <v>24082</v>
      </c>
      <c r="U142" s="28">
        <v>45056</v>
      </c>
      <c r="V142" s="29">
        <f>SUM(J142:U142)</f>
        <v>94122</v>
      </c>
    </row>
    <row r="143" spans="1:22" ht="16.5" thickBot="1" x14ac:dyDescent="0.3">
      <c r="A143" s="313"/>
      <c r="B143" s="315"/>
      <c r="C143" s="315"/>
      <c r="D143" s="318"/>
      <c r="E143" s="315"/>
      <c r="F143" s="315"/>
      <c r="G143" s="315"/>
      <c r="H143" s="315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8">
        <v>0</v>
      </c>
      <c r="V143" s="29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SUM(V140:V143)</f>
        <v>2297485</v>
      </c>
    </row>
    <row r="145" spans="1:22" ht="15.75" x14ac:dyDescent="0.25">
      <c r="A145" s="311">
        <v>658</v>
      </c>
      <c r="B145" s="320" t="s">
        <v>173</v>
      </c>
      <c r="C145" s="314" t="s">
        <v>83</v>
      </c>
      <c r="D145" s="317">
        <v>152.69999999999999</v>
      </c>
      <c r="E145" s="314" t="s">
        <v>100</v>
      </c>
      <c r="F145" s="314" t="s">
        <v>42</v>
      </c>
      <c r="G145" s="314" t="s">
        <v>154</v>
      </c>
      <c r="H145" s="314" t="s">
        <v>42</v>
      </c>
      <c r="I145" s="41" t="s">
        <v>94</v>
      </c>
      <c r="J145" s="15">
        <v>16959</v>
      </c>
      <c r="K145" s="15">
        <v>16449</v>
      </c>
      <c r="L145" s="15">
        <v>0</v>
      </c>
      <c r="M145" s="15">
        <v>15948</v>
      </c>
      <c r="N145" s="15">
        <v>0</v>
      </c>
      <c r="O145" s="15">
        <v>11317</v>
      </c>
      <c r="P145" s="15">
        <v>0</v>
      </c>
      <c r="Q145" s="14">
        <v>11015</v>
      </c>
      <c r="R145" s="14">
        <v>0</v>
      </c>
      <c r="S145" s="15">
        <v>14545</v>
      </c>
      <c r="T145" s="15">
        <v>50238</v>
      </c>
      <c r="U145" s="15">
        <v>34100</v>
      </c>
      <c r="V145" s="23">
        <f t="shared" ref="V145:V151" si="6">SUM(J145:U145)</f>
        <v>170571</v>
      </c>
    </row>
    <row r="146" spans="1:22" ht="15.75" x14ac:dyDescent="0.25">
      <c r="A146" s="312"/>
      <c r="B146" s="321"/>
      <c r="C146" s="315"/>
      <c r="D146" s="318"/>
      <c r="E146" s="315"/>
      <c r="F146" s="315"/>
      <c r="G146" s="315"/>
      <c r="H146" s="315"/>
      <c r="I146" s="4" t="s">
        <v>92</v>
      </c>
      <c r="J146" s="17">
        <v>131836</v>
      </c>
      <c r="K146" s="17">
        <v>28654</v>
      </c>
      <c r="L146" s="17">
        <v>58367</v>
      </c>
      <c r="M146" s="17">
        <v>48357</v>
      </c>
      <c r="N146" s="17">
        <v>21317</v>
      </c>
      <c r="O146" s="17">
        <v>29672</v>
      </c>
      <c r="P146" s="17">
        <v>5074</v>
      </c>
      <c r="Q146" s="16">
        <v>6766</v>
      </c>
      <c r="R146" s="16">
        <v>2103</v>
      </c>
      <c r="S146" s="17">
        <v>4383</v>
      </c>
      <c r="T146" s="17">
        <v>11499</v>
      </c>
      <c r="U146" s="17">
        <v>108723</v>
      </c>
      <c r="V146" s="22">
        <f t="shared" si="6"/>
        <v>456751</v>
      </c>
    </row>
    <row r="147" spans="1:22" ht="15.75" x14ac:dyDescent="0.25">
      <c r="A147" s="312"/>
      <c r="B147" s="321"/>
      <c r="C147" s="315"/>
      <c r="D147" s="318"/>
      <c r="E147" s="315"/>
      <c r="F147" s="315"/>
      <c r="G147" s="315"/>
      <c r="H147" s="315"/>
      <c r="I147" s="4" t="s">
        <v>91</v>
      </c>
      <c r="J147" s="17">
        <v>31566</v>
      </c>
      <c r="K147" s="17">
        <v>9109</v>
      </c>
      <c r="L147" s="17">
        <v>0</v>
      </c>
      <c r="M147" s="17">
        <v>42510</v>
      </c>
      <c r="N147" s="17">
        <v>0</v>
      </c>
      <c r="O147" s="17">
        <v>26094</v>
      </c>
      <c r="P147" s="17">
        <v>0</v>
      </c>
      <c r="Q147" s="16">
        <v>19216</v>
      </c>
      <c r="R147" s="16">
        <v>9445</v>
      </c>
      <c r="S147" s="17">
        <v>48317</v>
      </c>
      <c r="T147" s="17">
        <v>54119</v>
      </c>
      <c r="U147" s="17">
        <v>62189</v>
      </c>
      <c r="V147" s="22">
        <f t="shared" si="6"/>
        <v>302565</v>
      </c>
    </row>
    <row r="148" spans="1:22" ht="15.75" x14ac:dyDescent="0.25">
      <c r="A148" s="312"/>
      <c r="B148" s="321"/>
      <c r="C148" s="315"/>
      <c r="D148" s="318"/>
      <c r="E148" s="315"/>
      <c r="F148" s="315"/>
      <c r="G148" s="315"/>
      <c r="H148" s="315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312"/>
      <c r="B150" s="321"/>
      <c r="C150" s="315"/>
      <c r="D150" s="318"/>
      <c r="E150" s="315"/>
      <c r="F150" s="315"/>
      <c r="G150" s="315"/>
      <c r="H150" s="315"/>
      <c r="I150" s="4" t="s">
        <v>93</v>
      </c>
      <c r="J150" s="17">
        <v>0</v>
      </c>
      <c r="K150" s="17">
        <v>0</v>
      </c>
      <c r="L150" s="17">
        <v>103169</v>
      </c>
      <c r="M150" s="17">
        <v>21503</v>
      </c>
      <c r="N150" s="17">
        <v>34232</v>
      </c>
      <c r="O150" s="17">
        <v>12323</v>
      </c>
      <c r="P150" s="17">
        <v>114557</v>
      </c>
      <c r="Q150" s="16">
        <v>5570</v>
      </c>
      <c r="R150" s="16">
        <v>44888</v>
      </c>
      <c r="S150" s="17">
        <v>18669</v>
      </c>
      <c r="T150" s="17">
        <v>54815</v>
      </c>
      <c r="U150" s="17">
        <v>4653</v>
      </c>
      <c r="V150" s="22">
        <f t="shared" si="6"/>
        <v>414379</v>
      </c>
    </row>
    <row r="151" spans="1:22" ht="16.5" thickBot="1" x14ac:dyDescent="0.3">
      <c r="A151" s="313"/>
      <c r="B151" s="322"/>
      <c r="C151" s="316"/>
      <c r="D151" s="319"/>
      <c r="E151" s="316"/>
      <c r="F151" s="316"/>
      <c r="G151" s="316"/>
      <c r="H151" s="316"/>
      <c r="I151" s="43" t="s">
        <v>90</v>
      </c>
      <c r="J151" s="32">
        <v>37552</v>
      </c>
      <c r="K151" s="32">
        <v>29575</v>
      </c>
      <c r="L151" s="32">
        <v>29911</v>
      </c>
      <c r="M151" s="32">
        <v>32238</v>
      </c>
      <c r="N151" s="32">
        <v>25945</v>
      </c>
      <c r="O151" s="32">
        <v>41566</v>
      </c>
      <c r="P151" s="32">
        <v>14906</v>
      </c>
      <c r="Q151" s="56">
        <v>30249</v>
      </c>
      <c r="R151" s="56">
        <v>10577</v>
      </c>
      <c r="S151" s="32">
        <v>0</v>
      </c>
      <c r="T151" s="32">
        <v>35925</v>
      </c>
      <c r="U151" s="32">
        <v>31371</v>
      </c>
      <c r="V151" s="33">
        <f t="shared" si="6"/>
        <v>319815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SUM(V145:V151)</f>
        <v>1664081</v>
      </c>
    </row>
    <row r="153" spans="1:22" ht="15.75" x14ac:dyDescent="0.25">
      <c r="A153" s="311">
        <v>667</v>
      </c>
      <c r="B153" s="315" t="s">
        <v>49</v>
      </c>
      <c r="C153" s="315" t="s">
        <v>79</v>
      </c>
      <c r="D153" s="318">
        <v>98.8</v>
      </c>
      <c r="E153" s="315" t="s">
        <v>156</v>
      </c>
      <c r="F153" s="315" t="s">
        <v>42</v>
      </c>
      <c r="G153" s="315" t="s">
        <v>100</v>
      </c>
      <c r="H153" s="315" t="s">
        <v>42</v>
      </c>
      <c r="I153" s="41" t="s">
        <v>94</v>
      </c>
      <c r="J153" s="15">
        <v>10595</v>
      </c>
      <c r="K153" s="15">
        <v>9642</v>
      </c>
      <c r="L153" s="15">
        <v>14973</v>
      </c>
      <c r="M153" s="15">
        <v>5378</v>
      </c>
      <c r="N153" s="15">
        <v>8019</v>
      </c>
      <c r="O153" s="15">
        <v>3410</v>
      </c>
      <c r="P153" s="15">
        <v>8092</v>
      </c>
      <c r="Q153" s="14">
        <v>4126</v>
      </c>
      <c r="R153" s="14">
        <v>4030</v>
      </c>
      <c r="S153" s="15">
        <v>6132</v>
      </c>
      <c r="T153" s="15">
        <v>7147</v>
      </c>
      <c r="U153" s="15">
        <v>14681</v>
      </c>
      <c r="V153" s="23">
        <f t="shared" ref="V153:V158" si="7">SUM(J153:U153)</f>
        <v>96225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72835</v>
      </c>
      <c r="S154" s="17">
        <v>90348</v>
      </c>
      <c r="T154" s="17">
        <v>25870</v>
      </c>
      <c r="U154" s="17">
        <v>97926</v>
      </c>
      <c r="V154" s="22">
        <f t="shared" si="7"/>
        <v>286979</v>
      </c>
    </row>
    <row r="155" spans="1:22" ht="15.75" x14ac:dyDescent="0.25">
      <c r="A155" s="312"/>
      <c r="B155" s="315"/>
      <c r="C155" s="315"/>
      <c r="D155" s="318"/>
      <c r="E155" s="315"/>
      <c r="F155" s="315"/>
      <c r="G155" s="315"/>
      <c r="H155" s="315"/>
      <c r="I155" s="3" t="s">
        <v>103</v>
      </c>
      <c r="J155" s="17">
        <v>3445</v>
      </c>
      <c r="K155" s="17">
        <v>0</v>
      </c>
      <c r="L155" s="17">
        <v>4185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1245</v>
      </c>
      <c r="V155" s="22">
        <f t="shared" si="7"/>
        <v>8875</v>
      </c>
    </row>
    <row r="156" spans="1:22" ht="15.75" x14ac:dyDescent="0.25">
      <c r="A156" s="312"/>
      <c r="B156" s="315"/>
      <c r="C156" s="315"/>
      <c r="D156" s="318"/>
      <c r="E156" s="315"/>
      <c r="F156" s="315"/>
      <c r="G156" s="315"/>
      <c r="H156" s="315"/>
      <c r="I156" s="37" t="s">
        <v>91</v>
      </c>
      <c r="J156" s="28">
        <v>5093</v>
      </c>
      <c r="K156" s="28">
        <v>10519</v>
      </c>
      <c r="L156" s="28">
        <v>10401</v>
      </c>
      <c r="M156" s="28">
        <v>5184</v>
      </c>
      <c r="N156" s="28">
        <v>5732</v>
      </c>
      <c r="O156" s="28">
        <v>5898</v>
      </c>
      <c r="P156" s="28">
        <v>5239</v>
      </c>
      <c r="Q156" s="55">
        <v>8261</v>
      </c>
      <c r="R156" s="55">
        <v>4272</v>
      </c>
      <c r="S156" s="28">
        <v>10564</v>
      </c>
      <c r="T156" s="28">
        <v>5456</v>
      </c>
      <c r="U156" s="28">
        <v>4729</v>
      </c>
      <c r="V156" s="29">
        <f t="shared" si="7"/>
        <v>81348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1000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 t="shared" si="7"/>
        <v>1000</v>
      </c>
    </row>
    <row r="158" spans="1:22" ht="16.5" thickBot="1" x14ac:dyDescent="0.3">
      <c r="A158" s="313"/>
      <c r="B158" s="315"/>
      <c r="C158" s="315"/>
      <c r="D158" s="318"/>
      <c r="E158" s="315"/>
      <c r="F158" s="315"/>
      <c r="G158" s="315"/>
      <c r="H158" s="315"/>
      <c r="I158" s="18" t="s">
        <v>95</v>
      </c>
      <c r="J158" s="28">
        <v>6672</v>
      </c>
      <c r="K158" s="28">
        <v>0</v>
      </c>
      <c r="L158" s="28">
        <v>0</v>
      </c>
      <c r="M158" s="28">
        <v>6559</v>
      </c>
      <c r="N158" s="28">
        <v>958</v>
      </c>
      <c r="O158" s="28">
        <v>3542</v>
      </c>
      <c r="P158" s="28">
        <v>0</v>
      </c>
      <c r="Q158" s="55">
        <v>0</v>
      </c>
      <c r="R158" s="55">
        <v>3675</v>
      </c>
      <c r="S158" s="28">
        <v>0</v>
      </c>
      <c r="T158" s="28">
        <v>0</v>
      </c>
      <c r="U158" s="28">
        <v>0</v>
      </c>
      <c r="V158" s="29">
        <f t="shared" si="7"/>
        <v>21406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SUM(V153:V158)</f>
        <v>495833</v>
      </c>
    </row>
    <row r="160" spans="1:22" ht="15.75" x14ac:dyDescent="0.25">
      <c r="A160" s="311">
        <v>668</v>
      </c>
      <c r="B160" s="314" t="s">
        <v>49</v>
      </c>
      <c r="C160" s="314" t="s">
        <v>80</v>
      </c>
      <c r="D160" s="317">
        <v>98.8</v>
      </c>
      <c r="E160" s="314" t="s">
        <v>100</v>
      </c>
      <c r="F160" s="314" t="s">
        <v>42</v>
      </c>
      <c r="G160" s="314" t="s">
        <v>156</v>
      </c>
      <c r="H160" s="314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5.75" x14ac:dyDescent="0.25">
      <c r="A161" s="312"/>
      <c r="B161" s="315"/>
      <c r="C161" s="315"/>
      <c r="D161" s="318"/>
      <c r="E161" s="315"/>
      <c r="F161" s="315"/>
      <c r="G161" s="315"/>
      <c r="H161" s="315"/>
      <c r="I161" s="4" t="s">
        <v>92</v>
      </c>
      <c r="J161" s="17">
        <v>130275</v>
      </c>
      <c r="K161" s="17">
        <v>184043</v>
      </c>
      <c r="L161" s="17">
        <v>161370</v>
      </c>
      <c r="M161" s="17">
        <v>185044</v>
      </c>
      <c r="N161" s="17">
        <v>200628</v>
      </c>
      <c r="O161" s="17">
        <v>187528</v>
      </c>
      <c r="P161" s="17">
        <v>208970</v>
      </c>
      <c r="Q161" s="16">
        <v>222415</v>
      </c>
      <c r="R161" s="16">
        <v>169201</v>
      </c>
      <c r="S161" s="17">
        <v>101859</v>
      </c>
      <c r="T161" s="17">
        <v>154269</v>
      </c>
      <c r="U161" s="17">
        <v>81282</v>
      </c>
      <c r="V161" s="22">
        <f>SUM(J161:U161)</f>
        <v>1986884</v>
      </c>
    </row>
    <row r="162" spans="1:22" ht="15.75" x14ac:dyDescent="0.25">
      <c r="A162" s="312"/>
      <c r="B162" s="315"/>
      <c r="C162" s="315"/>
      <c r="D162" s="318"/>
      <c r="E162" s="315"/>
      <c r="F162" s="315"/>
      <c r="G162" s="315"/>
      <c r="H162" s="315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5.75" x14ac:dyDescent="0.25">
      <c r="A163" s="312"/>
      <c r="B163" s="315"/>
      <c r="C163" s="315"/>
      <c r="D163" s="318"/>
      <c r="E163" s="315"/>
      <c r="F163" s="315"/>
      <c r="G163" s="315"/>
      <c r="H163" s="315"/>
      <c r="I163" s="4" t="s">
        <v>93</v>
      </c>
      <c r="J163" s="17">
        <v>71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71</v>
      </c>
    </row>
    <row r="164" spans="1:22" ht="16.5" thickBot="1" x14ac:dyDescent="0.3">
      <c r="A164" s="313"/>
      <c r="B164" s="316"/>
      <c r="C164" s="316"/>
      <c r="D164" s="319"/>
      <c r="E164" s="316"/>
      <c r="F164" s="316"/>
      <c r="G164" s="316"/>
      <c r="H164" s="316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7693</v>
      </c>
      <c r="V164" s="33">
        <f>SUM(J164:U164)</f>
        <v>7693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SUM(V160:V164)</f>
        <v>1994648</v>
      </c>
    </row>
    <row r="166" spans="1:22" ht="15.75" x14ac:dyDescent="0.25">
      <c r="A166" s="311">
        <v>669</v>
      </c>
      <c r="B166" s="314" t="s">
        <v>49</v>
      </c>
      <c r="C166" s="314" t="s">
        <v>85</v>
      </c>
      <c r="D166" s="317">
        <v>98.8</v>
      </c>
      <c r="E166" s="326" t="s">
        <v>100</v>
      </c>
      <c r="F166" s="314" t="s">
        <v>42</v>
      </c>
      <c r="G166" s="326" t="s">
        <v>156</v>
      </c>
      <c r="H166" s="314" t="s">
        <v>42</v>
      </c>
      <c r="I166" s="41" t="s">
        <v>98</v>
      </c>
      <c r="J166" s="15">
        <v>19508</v>
      </c>
      <c r="K166" s="15">
        <v>26264</v>
      </c>
      <c r="L166" s="15">
        <v>34301</v>
      </c>
      <c r="M166" s="15">
        <v>5903</v>
      </c>
      <c r="N166" s="15">
        <v>14083</v>
      </c>
      <c r="O166" s="15">
        <v>3283</v>
      </c>
      <c r="P166" s="15">
        <v>12640</v>
      </c>
      <c r="Q166" s="14">
        <v>6162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3" si="8">SUM(J166:U166)</f>
        <v>122144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1" t="s">
        <v>92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3197</v>
      </c>
      <c r="S167" s="15">
        <v>15609</v>
      </c>
      <c r="T167" s="15">
        <v>11897</v>
      </c>
      <c r="U167" s="15">
        <v>17184</v>
      </c>
      <c r="V167" s="22">
        <f t="shared" si="8"/>
        <v>47887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75</v>
      </c>
      <c r="J168" s="17">
        <v>45150</v>
      </c>
      <c r="K168" s="17">
        <v>32087</v>
      </c>
      <c r="L168" s="17">
        <v>32913</v>
      </c>
      <c r="M168" s="17">
        <v>0</v>
      </c>
      <c r="N168" s="17">
        <v>13632</v>
      </c>
      <c r="O168" s="17">
        <v>97688</v>
      </c>
      <c r="P168" s="17">
        <v>162197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383667</v>
      </c>
    </row>
    <row r="169" spans="1:22" ht="15.75" x14ac:dyDescent="0.25">
      <c r="A169" s="312"/>
      <c r="B169" s="315"/>
      <c r="C169" s="315"/>
      <c r="D169" s="318"/>
      <c r="E169" s="327"/>
      <c r="F169" s="315"/>
      <c r="G169" s="327"/>
      <c r="H169" s="315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5.75" x14ac:dyDescent="0.25">
      <c r="A171" s="312"/>
      <c r="B171" s="315"/>
      <c r="C171" s="315"/>
      <c r="D171" s="318"/>
      <c r="E171" s="327"/>
      <c r="F171" s="315"/>
      <c r="G171" s="327"/>
      <c r="H171" s="315"/>
      <c r="I171" s="4" t="s">
        <v>97</v>
      </c>
      <c r="J171" s="17">
        <v>63028</v>
      </c>
      <c r="K171" s="17">
        <v>31961</v>
      </c>
      <c r="L171" s="17">
        <v>55119</v>
      </c>
      <c r="M171" s="17">
        <v>11841</v>
      </c>
      <c r="N171" s="17">
        <v>103577</v>
      </c>
      <c r="O171" s="17">
        <v>40125</v>
      </c>
      <c r="P171" s="17">
        <v>33295</v>
      </c>
      <c r="Q171" s="16">
        <v>0</v>
      </c>
      <c r="R171" s="16">
        <v>30220</v>
      </c>
      <c r="S171" s="17">
        <v>76543</v>
      </c>
      <c r="T171" s="17">
        <v>64594</v>
      </c>
      <c r="U171" s="17">
        <v>0</v>
      </c>
      <c r="V171" s="22">
        <f t="shared" si="8"/>
        <v>510303</v>
      </c>
    </row>
    <row r="172" spans="1:22" ht="15.75" x14ac:dyDescent="0.25">
      <c r="A172" s="312"/>
      <c r="B172" s="315"/>
      <c r="C172" s="315"/>
      <c r="D172" s="318"/>
      <c r="E172" s="327"/>
      <c r="F172" s="315"/>
      <c r="G172" s="327"/>
      <c r="H172" s="315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 t="shared" si="8"/>
        <v>0</v>
      </c>
    </row>
    <row r="173" spans="1:22" ht="16.5" thickBot="1" x14ac:dyDescent="0.3">
      <c r="A173" s="313"/>
      <c r="B173" s="316"/>
      <c r="C173" s="316"/>
      <c r="D173" s="319"/>
      <c r="E173" s="328"/>
      <c r="F173" s="316"/>
      <c r="G173" s="328"/>
      <c r="H173" s="316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2">
        <v>0</v>
      </c>
      <c r="V173" s="33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SUM(V166:V173)</f>
        <v>1064001</v>
      </c>
    </row>
    <row r="175" spans="1:22" ht="15.75" customHeight="1" x14ac:dyDescent="0.25">
      <c r="A175" s="331" t="s">
        <v>125</v>
      </c>
      <c r="B175" s="320" t="s">
        <v>168</v>
      </c>
      <c r="C175" s="314" t="s">
        <v>86</v>
      </c>
      <c r="D175" s="317">
        <v>58.7</v>
      </c>
      <c r="E175" s="340" t="s">
        <v>158</v>
      </c>
      <c r="F175" s="314" t="s">
        <v>42</v>
      </c>
      <c r="G175" s="340" t="s">
        <v>159</v>
      </c>
      <c r="H175" s="314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3">
        <f t="shared" ref="V175:V180" si="9">SUM(J175:U175)</f>
        <v>0</v>
      </c>
    </row>
    <row r="176" spans="1:22" ht="15.75" x14ac:dyDescent="0.25">
      <c r="A176" s="332"/>
      <c r="B176" s="315"/>
      <c r="C176" s="315"/>
      <c r="D176" s="318"/>
      <c r="E176" s="341"/>
      <c r="F176" s="315"/>
      <c r="G176" s="341"/>
      <c r="H176" s="315"/>
      <c r="I176" s="4" t="s">
        <v>92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147118</v>
      </c>
      <c r="S176" s="17">
        <v>0</v>
      </c>
      <c r="T176" s="17">
        <v>0</v>
      </c>
      <c r="U176" s="17">
        <v>57</v>
      </c>
      <c r="V176" s="22">
        <f t="shared" si="9"/>
        <v>147175</v>
      </c>
    </row>
    <row r="177" spans="1:22" ht="15.75" x14ac:dyDescent="0.25">
      <c r="A177" s="332"/>
      <c r="B177" s="315"/>
      <c r="C177" s="315"/>
      <c r="D177" s="318"/>
      <c r="E177" s="341"/>
      <c r="F177" s="315"/>
      <c r="G177" s="341"/>
      <c r="H177" s="315"/>
      <c r="I177" s="4" t="s">
        <v>91</v>
      </c>
      <c r="J177" s="17">
        <v>46473</v>
      </c>
      <c r="K177" s="17">
        <v>83312</v>
      </c>
      <c r="L177" s="17">
        <v>141828</v>
      </c>
      <c r="M177" s="17">
        <v>170294</v>
      </c>
      <c r="N177" s="17">
        <v>169345</v>
      </c>
      <c r="O177" s="17">
        <v>95315</v>
      </c>
      <c r="P177" s="17">
        <v>139329</v>
      </c>
      <c r="Q177" s="16">
        <v>224440</v>
      </c>
      <c r="R177" s="16">
        <v>0</v>
      </c>
      <c r="S177" s="17">
        <v>159950</v>
      </c>
      <c r="T177" s="17">
        <v>149739</v>
      </c>
      <c r="U177" s="17">
        <v>225972</v>
      </c>
      <c r="V177" s="22">
        <f t="shared" si="9"/>
        <v>1605997</v>
      </c>
    </row>
    <row r="178" spans="1:22" ht="15.75" x14ac:dyDescent="0.25">
      <c r="A178" s="332"/>
      <c r="B178" s="315"/>
      <c r="C178" s="315"/>
      <c r="D178" s="318"/>
      <c r="E178" s="341"/>
      <c r="F178" s="315"/>
      <c r="G178" s="341"/>
      <c r="H178" s="315"/>
      <c r="I178" s="4" t="s">
        <v>93</v>
      </c>
      <c r="J178" s="17">
        <v>224210</v>
      </c>
      <c r="K178" s="17">
        <v>245022</v>
      </c>
      <c r="L178" s="17">
        <v>262692</v>
      </c>
      <c r="M178" s="17">
        <v>236229</v>
      </c>
      <c r="N178" s="17">
        <v>282131</v>
      </c>
      <c r="O178" s="17">
        <v>252627</v>
      </c>
      <c r="P178" s="17">
        <v>219048</v>
      </c>
      <c r="Q178" s="16">
        <v>286941</v>
      </c>
      <c r="R178" s="16">
        <v>220456</v>
      </c>
      <c r="S178" s="17">
        <v>211608</v>
      </c>
      <c r="T178" s="17">
        <v>224234</v>
      </c>
      <c r="U178" s="17">
        <v>186019</v>
      </c>
      <c r="V178" s="22">
        <f t="shared" si="9"/>
        <v>2851217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41"/>
      <c r="H179" s="315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 t="shared" si="9"/>
        <v>0</v>
      </c>
    </row>
    <row r="180" spans="1:22" ht="16.5" thickBot="1" x14ac:dyDescent="0.3">
      <c r="A180" s="333"/>
      <c r="B180" s="316"/>
      <c r="C180" s="316"/>
      <c r="D180" s="319"/>
      <c r="E180" s="355"/>
      <c r="F180" s="316"/>
      <c r="G180" s="355"/>
      <c r="H180" s="316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2">
        <v>0</v>
      </c>
      <c r="V180" s="33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SUM(V175:V180)</f>
        <v>4604389</v>
      </c>
    </row>
    <row r="182" spans="1:22" ht="15.75" x14ac:dyDescent="0.25">
      <c r="A182" s="331" t="s">
        <v>126</v>
      </c>
      <c r="B182" s="320" t="s">
        <v>169</v>
      </c>
      <c r="C182" s="314" t="s">
        <v>86</v>
      </c>
      <c r="D182" s="317">
        <v>36.200000000000003</v>
      </c>
      <c r="E182" s="326" t="s">
        <v>10</v>
      </c>
      <c r="F182" s="314" t="s">
        <v>42</v>
      </c>
      <c r="G182" s="340" t="s">
        <v>158</v>
      </c>
      <c r="H182" s="314" t="s">
        <v>42</v>
      </c>
      <c r="I182" s="4" t="s">
        <v>92</v>
      </c>
      <c r="J182" s="17">
        <v>172534</v>
      </c>
      <c r="K182" s="17">
        <v>124782</v>
      </c>
      <c r="L182" s="17">
        <v>107616</v>
      </c>
      <c r="M182" s="17">
        <v>125419</v>
      </c>
      <c r="N182" s="17">
        <v>82939</v>
      </c>
      <c r="O182" s="17">
        <v>125905</v>
      </c>
      <c r="P182" s="17">
        <v>114750</v>
      </c>
      <c r="Q182" s="16">
        <v>46137</v>
      </c>
      <c r="R182" s="16">
        <v>29797</v>
      </c>
      <c r="S182" s="17">
        <v>38636</v>
      </c>
      <c r="T182" s="17">
        <v>113454</v>
      </c>
      <c r="U182" s="17">
        <v>39747</v>
      </c>
      <c r="V182" s="22">
        <f>SUM(J182:U182)</f>
        <v>1121716</v>
      </c>
    </row>
    <row r="183" spans="1:22" ht="15.75" x14ac:dyDescent="0.25">
      <c r="A183" s="332"/>
      <c r="B183" s="315"/>
      <c r="C183" s="315"/>
      <c r="D183" s="318"/>
      <c r="E183" s="327"/>
      <c r="F183" s="315"/>
      <c r="G183" s="341"/>
      <c r="H183" s="315"/>
      <c r="I183" s="4" t="s">
        <v>91</v>
      </c>
      <c r="J183" s="17">
        <v>216505</v>
      </c>
      <c r="K183" s="17">
        <v>196063</v>
      </c>
      <c r="L183" s="17">
        <v>187567</v>
      </c>
      <c r="M183" s="17">
        <v>47501</v>
      </c>
      <c r="N183" s="17">
        <v>143011</v>
      </c>
      <c r="O183" s="17">
        <v>191902</v>
      </c>
      <c r="P183" s="17">
        <v>230031</v>
      </c>
      <c r="Q183" s="16">
        <v>221926</v>
      </c>
      <c r="R183" s="16">
        <v>177185</v>
      </c>
      <c r="S183" s="17">
        <v>222340</v>
      </c>
      <c r="T183" s="17">
        <v>184791</v>
      </c>
      <c r="U183" s="17">
        <v>277272</v>
      </c>
      <c r="V183" s="22">
        <f>SUM(J183:U183)</f>
        <v>2296094</v>
      </c>
    </row>
    <row r="184" spans="1:22" ht="15.75" customHeight="1" x14ac:dyDescent="0.25">
      <c r="A184" s="332"/>
      <c r="B184" s="315"/>
      <c r="C184" s="315"/>
      <c r="D184" s="318"/>
      <c r="E184" s="327"/>
      <c r="F184" s="315"/>
      <c r="G184" s="341"/>
      <c r="H184" s="315"/>
      <c r="I184" s="3" t="s">
        <v>93</v>
      </c>
      <c r="J184" s="17">
        <v>97774</v>
      </c>
      <c r="K184" s="17">
        <v>138280</v>
      </c>
      <c r="L184" s="17">
        <v>95740</v>
      </c>
      <c r="M184" s="17">
        <v>113558</v>
      </c>
      <c r="N184" s="17">
        <v>85209</v>
      </c>
      <c r="O184" s="17">
        <v>160869</v>
      </c>
      <c r="P184" s="17">
        <v>100850</v>
      </c>
      <c r="Q184" s="16">
        <v>88362</v>
      </c>
      <c r="R184" s="16">
        <v>94210</v>
      </c>
      <c r="S184" s="17">
        <v>104327</v>
      </c>
      <c r="T184" s="17">
        <v>53007</v>
      </c>
      <c r="U184" s="17">
        <v>65212</v>
      </c>
      <c r="V184" s="22">
        <f>SUM(J184:U184)</f>
        <v>1197398</v>
      </c>
    </row>
    <row r="185" spans="1:22" ht="15.75" customHeight="1" x14ac:dyDescent="0.25">
      <c r="A185" s="332"/>
      <c r="B185" s="315"/>
      <c r="C185" s="315"/>
      <c r="D185" s="318"/>
      <c r="E185" s="327"/>
      <c r="F185" s="315"/>
      <c r="G185" s="341"/>
      <c r="H185" s="315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0</v>
      </c>
    </row>
    <row r="186" spans="1:22" ht="16.5" thickBot="1" x14ac:dyDescent="0.3">
      <c r="A186" s="333"/>
      <c r="B186" s="316"/>
      <c r="C186" s="316"/>
      <c r="D186" s="319"/>
      <c r="E186" s="328"/>
      <c r="F186" s="316"/>
      <c r="G186" s="355"/>
      <c r="H186" s="316"/>
      <c r="I186" s="18" t="s">
        <v>90</v>
      </c>
      <c r="J186" s="28">
        <v>16521</v>
      </c>
      <c r="K186" s="28">
        <v>0</v>
      </c>
      <c r="L186" s="28">
        <v>0</v>
      </c>
      <c r="M186" s="28">
        <v>17502</v>
      </c>
      <c r="N186" s="28">
        <v>14929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8">
        <v>0</v>
      </c>
      <c r="V186" s="29">
        <f>SUM(J186:U186)</f>
        <v>48952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4664160</v>
      </c>
    </row>
    <row r="188" spans="1:22" ht="16.5" customHeight="1" x14ac:dyDescent="0.25">
      <c r="A188" s="331" t="s">
        <v>127</v>
      </c>
      <c r="B188" s="320" t="s">
        <v>170</v>
      </c>
      <c r="C188" s="314" t="s">
        <v>86</v>
      </c>
      <c r="D188" s="317">
        <v>24.7</v>
      </c>
      <c r="E188" s="340" t="s">
        <v>159</v>
      </c>
      <c r="F188" s="314" t="s">
        <v>42</v>
      </c>
      <c r="G188" s="340" t="s">
        <v>155</v>
      </c>
      <c r="H188" s="314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3">
        <f t="shared" ref="V188:V193" si="10">SUM(J188:U188)</f>
        <v>0</v>
      </c>
    </row>
    <row r="189" spans="1:22" ht="15.75" x14ac:dyDescent="0.25">
      <c r="A189" s="332"/>
      <c r="B189" s="315"/>
      <c r="C189" s="315"/>
      <c r="D189" s="318"/>
      <c r="E189" s="341"/>
      <c r="F189" s="315"/>
      <c r="G189" s="327"/>
      <c r="H189" s="315"/>
      <c r="I189" s="4" t="s">
        <v>92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57</v>
      </c>
      <c r="V189" s="22">
        <f t="shared" si="10"/>
        <v>57</v>
      </c>
    </row>
    <row r="190" spans="1:22" ht="15.75" x14ac:dyDescent="0.25">
      <c r="A190" s="332"/>
      <c r="B190" s="315"/>
      <c r="C190" s="315"/>
      <c r="D190" s="318"/>
      <c r="E190" s="341"/>
      <c r="F190" s="315"/>
      <c r="G190" s="327"/>
      <c r="H190" s="315"/>
      <c r="I190" s="4" t="s">
        <v>91</v>
      </c>
      <c r="J190" s="17">
        <v>8088</v>
      </c>
      <c r="K190" s="17">
        <v>25146</v>
      </c>
      <c r="L190" s="17">
        <v>26833</v>
      </c>
      <c r="M190" s="17">
        <v>46579</v>
      </c>
      <c r="N190" s="17">
        <v>43917</v>
      </c>
      <c r="O190" s="17">
        <v>4732</v>
      </c>
      <c r="P190" s="17">
        <v>13503</v>
      </c>
      <c r="Q190" s="16">
        <v>60484</v>
      </c>
      <c r="R190" s="16">
        <v>36241</v>
      </c>
      <c r="S190" s="17">
        <v>31946</v>
      </c>
      <c r="T190" s="17">
        <v>34225</v>
      </c>
      <c r="U190" s="17">
        <v>76219</v>
      </c>
      <c r="V190" s="22">
        <f t="shared" si="10"/>
        <v>407913</v>
      </c>
    </row>
    <row r="191" spans="1:22" ht="15.75" x14ac:dyDescent="0.25">
      <c r="A191" s="332"/>
      <c r="B191" s="315"/>
      <c r="C191" s="315"/>
      <c r="D191" s="318"/>
      <c r="E191" s="341"/>
      <c r="F191" s="315"/>
      <c r="G191" s="327"/>
      <c r="H191" s="315"/>
      <c r="I191" s="4" t="s">
        <v>93</v>
      </c>
      <c r="J191" s="17">
        <v>223138</v>
      </c>
      <c r="K191" s="17">
        <v>244424</v>
      </c>
      <c r="L191" s="17">
        <v>261625</v>
      </c>
      <c r="M191" s="17">
        <v>235224</v>
      </c>
      <c r="N191" s="17">
        <v>281687</v>
      </c>
      <c r="O191" s="17">
        <v>250868</v>
      </c>
      <c r="P191" s="17">
        <v>217401</v>
      </c>
      <c r="Q191" s="16">
        <v>286504</v>
      </c>
      <c r="R191" s="16">
        <v>219708</v>
      </c>
      <c r="S191" s="17">
        <v>209829</v>
      </c>
      <c r="T191" s="17">
        <v>223873</v>
      </c>
      <c r="U191" s="17">
        <v>185196</v>
      </c>
      <c r="V191" s="22">
        <f t="shared" si="10"/>
        <v>2839477</v>
      </c>
    </row>
    <row r="192" spans="1:22" ht="15.75" x14ac:dyDescent="0.25">
      <c r="A192" s="332"/>
      <c r="B192" s="315"/>
      <c r="C192" s="315"/>
      <c r="D192" s="318"/>
      <c r="E192" s="341"/>
      <c r="F192" s="315"/>
      <c r="G192" s="327"/>
      <c r="H192" s="315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10"/>
        <v>0</v>
      </c>
    </row>
    <row r="193" spans="1:22" ht="16.5" thickBot="1" x14ac:dyDescent="0.3">
      <c r="A193" s="333"/>
      <c r="B193" s="316"/>
      <c r="C193" s="316"/>
      <c r="D193" s="319"/>
      <c r="E193" s="355"/>
      <c r="F193" s="316"/>
      <c r="G193" s="328"/>
      <c r="H193" s="316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0"/>
      <c r="V194" s="31">
        <f>SUM(V188:V193)</f>
        <v>3247447</v>
      </c>
    </row>
    <row r="195" spans="1:22" ht="15.75" x14ac:dyDescent="0.25">
      <c r="A195" s="311">
        <v>719</v>
      </c>
      <c r="B195" s="314" t="s">
        <v>55</v>
      </c>
      <c r="C195" s="314" t="s">
        <v>87</v>
      </c>
      <c r="D195" s="317">
        <v>120.3</v>
      </c>
      <c r="E195" s="326" t="s">
        <v>10</v>
      </c>
      <c r="F195" s="314" t="s">
        <v>42</v>
      </c>
      <c r="G195" s="340" t="s">
        <v>155</v>
      </c>
      <c r="H195" s="314" t="s">
        <v>42</v>
      </c>
      <c r="I195" s="41" t="s">
        <v>92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3">
        <f t="shared" ref="V195:V202" si="11">SUM(J195:U195)</f>
        <v>0</v>
      </c>
    </row>
    <row r="196" spans="1:22" ht="15.75" x14ac:dyDescent="0.25">
      <c r="A196" s="312"/>
      <c r="B196" s="315"/>
      <c r="C196" s="315"/>
      <c r="D196" s="318"/>
      <c r="E196" s="327"/>
      <c r="F196" s="315"/>
      <c r="G196" s="341"/>
      <c r="H196" s="315"/>
      <c r="I196" s="41" t="s">
        <v>98</v>
      </c>
      <c r="J196" s="15">
        <v>13292</v>
      </c>
      <c r="K196" s="15">
        <v>29540</v>
      </c>
      <c r="L196" s="15">
        <v>51743</v>
      </c>
      <c r="M196" s="15">
        <v>5039</v>
      </c>
      <c r="N196" s="15">
        <v>474</v>
      </c>
      <c r="O196" s="15">
        <v>89838</v>
      </c>
      <c r="P196" s="15">
        <v>4064</v>
      </c>
      <c r="Q196" s="15">
        <v>18301</v>
      </c>
      <c r="R196" s="14">
        <v>0</v>
      </c>
      <c r="S196" s="15">
        <v>0</v>
      </c>
      <c r="T196" s="15">
        <v>0</v>
      </c>
      <c r="U196" s="15">
        <v>0</v>
      </c>
      <c r="V196" s="23">
        <f t="shared" si="11"/>
        <v>212291</v>
      </c>
    </row>
    <row r="197" spans="1:22" ht="15.75" x14ac:dyDescent="0.25">
      <c r="A197" s="312"/>
      <c r="B197" s="315"/>
      <c r="C197" s="315"/>
      <c r="D197" s="318"/>
      <c r="E197" s="327"/>
      <c r="F197" s="315"/>
      <c r="G197" s="327"/>
      <c r="H197" s="315"/>
      <c r="I197" s="4" t="s">
        <v>75</v>
      </c>
      <c r="J197" s="17">
        <v>0</v>
      </c>
      <c r="K197" s="17">
        <v>0</v>
      </c>
      <c r="L197" s="17">
        <v>14440</v>
      </c>
      <c r="M197" s="17">
        <v>125856</v>
      </c>
      <c r="N197" s="17">
        <v>11352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151648</v>
      </c>
    </row>
    <row r="198" spans="1:22" ht="15.75" x14ac:dyDescent="0.25">
      <c r="A198" s="312"/>
      <c r="B198" s="315"/>
      <c r="C198" s="315"/>
      <c r="D198" s="318"/>
      <c r="E198" s="327"/>
      <c r="F198" s="315"/>
      <c r="G198" s="327"/>
      <c r="H198" s="315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1"/>
        <v>0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27"/>
      <c r="H199" s="315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5.75" x14ac:dyDescent="0.25">
      <c r="A200" s="312"/>
      <c r="B200" s="315"/>
      <c r="C200" s="315"/>
      <c r="D200" s="318"/>
      <c r="E200" s="327"/>
      <c r="F200" s="315"/>
      <c r="G200" s="327"/>
      <c r="H200" s="315"/>
      <c r="I200" s="4" t="s">
        <v>97</v>
      </c>
      <c r="J200" s="17">
        <v>161761</v>
      </c>
      <c r="K200" s="17">
        <v>144361</v>
      </c>
      <c r="L200" s="17">
        <v>190449</v>
      </c>
      <c r="M200" s="17">
        <v>164774</v>
      </c>
      <c r="N200" s="17">
        <v>210719</v>
      </c>
      <c r="O200" s="17">
        <v>72265</v>
      </c>
      <c r="P200" s="17">
        <v>0</v>
      </c>
      <c r="Q200" s="16">
        <v>184921</v>
      </c>
      <c r="R200" s="16">
        <v>224502</v>
      </c>
      <c r="S200" s="17">
        <v>145504</v>
      </c>
      <c r="T200" s="17">
        <v>163226</v>
      </c>
      <c r="U200" s="17">
        <v>231849</v>
      </c>
      <c r="V200" s="22">
        <f t="shared" si="11"/>
        <v>1894331</v>
      </c>
    </row>
    <row r="201" spans="1:22" ht="15.75" x14ac:dyDescent="0.25">
      <c r="A201" s="312"/>
      <c r="B201" s="315"/>
      <c r="C201" s="315"/>
      <c r="D201" s="318"/>
      <c r="E201" s="327"/>
      <c r="F201" s="315"/>
      <c r="G201" s="327"/>
      <c r="H201" s="315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6.5" thickBot="1" x14ac:dyDescent="0.3">
      <c r="A202" s="313"/>
      <c r="B202" s="316"/>
      <c r="C202" s="316"/>
      <c r="D202" s="319"/>
      <c r="E202" s="328"/>
      <c r="F202" s="316"/>
      <c r="G202" s="328"/>
      <c r="H202" s="316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>
        <v>29931</v>
      </c>
      <c r="R202" s="56">
        <v>0</v>
      </c>
      <c r="S202" s="32">
        <v>0</v>
      </c>
      <c r="T202" s="32">
        <v>8985</v>
      </c>
      <c r="U202" s="32">
        <v>0</v>
      </c>
      <c r="V202" s="33">
        <f t="shared" si="11"/>
        <v>38916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0"/>
      <c r="V203" s="31">
        <f>SUM(V195:V202)</f>
        <v>2297186</v>
      </c>
    </row>
    <row r="204" spans="1:22" ht="16.149999999999999" customHeight="1" x14ac:dyDescent="0.25">
      <c r="A204" s="331" t="s">
        <v>128</v>
      </c>
      <c r="B204" s="320" t="s">
        <v>54</v>
      </c>
      <c r="C204" s="314" t="s">
        <v>87</v>
      </c>
      <c r="D204" s="317">
        <v>82.2</v>
      </c>
      <c r="E204" s="320" t="s">
        <v>160</v>
      </c>
      <c r="F204" s="314" t="s">
        <v>42</v>
      </c>
      <c r="G204" s="320" t="s">
        <v>158</v>
      </c>
      <c r="H204" s="314" t="s">
        <v>42</v>
      </c>
      <c r="I204" s="4" t="s">
        <v>92</v>
      </c>
      <c r="J204" s="17">
        <v>181211</v>
      </c>
      <c r="K204" s="17">
        <v>92670</v>
      </c>
      <c r="L204" s="17">
        <v>124152</v>
      </c>
      <c r="M204" s="17">
        <v>148088</v>
      </c>
      <c r="N204" s="17">
        <v>175430</v>
      </c>
      <c r="O204" s="17">
        <v>94309</v>
      </c>
      <c r="P204" s="17">
        <v>170207</v>
      </c>
      <c r="Q204" s="16">
        <v>221651</v>
      </c>
      <c r="R204" s="16">
        <v>285550</v>
      </c>
      <c r="S204" s="17">
        <v>238557</v>
      </c>
      <c r="T204" s="17">
        <v>88633</v>
      </c>
      <c r="U204" s="17">
        <v>114349</v>
      </c>
      <c r="V204" s="22">
        <f t="shared" ref="V204:V209" si="12">SUM(J204:U204)</f>
        <v>1934807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21"/>
      <c r="H205" s="315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2"/>
        <v>0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21"/>
      <c r="H206" s="315"/>
      <c r="I206" s="4" t="s">
        <v>91</v>
      </c>
      <c r="J206" s="17">
        <v>131806</v>
      </c>
      <c r="K206" s="17">
        <v>109287</v>
      </c>
      <c r="L206" s="17">
        <v>96489</v>
      </c>
      <c r="M206" s="17">
        <v>163625</v>
      </c>
      <c r="N206" s="17">
        <v>68233</v>
      </c>
      <c r="O206" s="17">
        <v>123089</v>
      </c>
      <c r="P206" s="17">
        <v>110041</v>
      </c>
      <c r="Q206" s="16">
        <v>40715</v>
      </c>
      <c r="R206" s="16">
        <v>0</v>
      </c>
      <c r="S206" s="17">
        <v>0</v>
      </c>
      <c r="T206" s="17">
        <v>81647</v>
      </c>
      <c r="U206" s="17">
        <v>91217</v>
      </c>
      <c r="V206" s="22">
        <f t="shared" si="12"/>
        <v>1016149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21"/>
      <c r="H207" s="315"/>
      <c r="I207" s="3" t="s">
        <v>93</v>
      </c>
      <c r="J207" s="17">
        <v>139430</v>
      </c>
      <c r="K207" s="17">
        <v>103428</v>
      </c>
      <c r="L207" s="17">
        <v>72467</v>
      </c>
      <c r="M207" s="17">
        <v>108193</v>
      </c>
      <c r="N207" s="17">
        <v>165931</v>
      </c>
      <c r="O207" s="17">
        <v>47343</v>
      </c>
      <c r="P207" s="17">
        <v>66326</v>
      </c>
      <c r="Q207" s="16">
        <v>135954</v>
      </c>
      <c r="R207" s="16">
        <v>139691</v>
      </c>
      <c r="S207" s="17">
        <v>65405</v>
      </c>
      <c r="T207" s="17">
        <v>165799</v>
      </c>
      <c r="U207" s="17">
        <v>104373</v>
      </c>
      <c r="V207" s="22">
        <f t="shared" si="12"/>
        <v>1314340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21"/>
      <c r="H208" s="315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2"/>
        <v>0</v>
      </c>
    </row>
    <row r="209" spans="1:22" ht="16.5" thickBot="1" x14ac:dyDescent="0.3">
      <c r="A209" s="333"/>
      <c r="B209" s="316"/>
      <c r="C209" s="316"/>
      <c r="D209" s="319"/>
      <c r="E209" s="322"/>
      <c r="F209" s="316"/>
      <c r="G209" s="322"/>
      <c r="H209" s="316"/>
      <c r="I209" s="74" t="s">
        <v>90</v>
      </c>
      <c r="J209" s="56">
        <v>46475</v>
      </c>
      <c r="K209" s="32">
        <v>75818</v>
      </c>
      <c r="L209" s="32">
        <v>0</v>
      </c>
      <c r="M209" s="32">
        <v>59547</v>
      </c>
      <c r="N209" s="32">
        <v>49179</v>
      </c>
      <c r="O209" s="32">
        <v>45370</v>
      </c>
      <c r="P209" s="32">
        <v>25096</v>
      </c>
      <c r="Q209" s="56">
        <v>24743</v>
      </c>
      <c r="R209" s="56">
        <v>50022</v>
      </c>
      <c r="S209" s="32">
        <v>99580</v>
      </c>
      <c r="T209" s="32">
        <v>70356</v>
      </c>
      <c r="U209" s="32">
        <v>51390</v>
      </c>
      <c r="V209" s="33">
        <f t="shared" si="12"/>
        <v>597576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SUM(V204:V209)</f>
        <v>4862872</v>
      </c>
    </row>
    <row r="211" spans="1:22" ht="15.75" x14ac:dyDescent="0.25">
      <c r="A211" s="331" t="s">
        <v>129</v>
      </c>
      <c r="B211" s="320" t="s">
        <v>167</v>
      </c>
      <c r="C211" s="314" t="s">
        <v>87</v>
      </c>
      <c r="D211" s="317">
        <v>152.69999999999999</v>
      </c>
      <c r="E211" s="320" t="s">
        <v>158</v>
      </c>
      <c r="F211" s="314" t="s">
        <v>42</v>
      </c>
      <c r="G211" s="320" t="s">
        <v>100</v>
      </c>
      <c r="H211" s="314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3">
        <f t="shared" ref="V211:V218" si="13">SUM(J211:U211)</f>
        <v>0</v>
      </c>
    </row>
    <row r="212" spans="1:22" ht="15.75" x14ac:dyDescent="0.25">
      <c r="A212" s="332"/>
      <c r="B212" s="315"/>
      <c r="C212" s="315"/>
      <c r="D212" s="318"/>
      <c r="E212" s="321"/>
      <c r="F212" s="315"/>
      <c r="G212" s="315"/>
      <c r="H212" s="315"/>
      <c r="I212" s="4" t="s">
        <v>92</v>
      </c>
      <c r="J212" s="17">
        <v>126723</v>
      </c>
      <c r="K212" s="17">
        <v>75694</v>
      </c>
      <c r="L212" s="17">
        <v>185029</v>
      </c>
      <c r="M212" s="17">
        <v>197610</v>
      </c>
      <c r="N212" s="17">
        <v>223948</v>
      </c>
      <c r="O212" s="17">
        <v>195168</v>
      </c>
      <c r="P212" s="17">
        <v>146187</v>
      </c>
      <c r="Q212" s="16">
        <v>246293</v>
      </c>
      <c r="R212" s="16">
        <v>252519</v>
      </c>
      <c r="S212" s="17">
        <v>203842</v>
      </c>
      <c r="T212" s="17">
        <v>152450</v>
      </c>
      <c r="U212" s="17">
        <v>55171</v>
      </c>
      <c r="V212" s="22">
        <f t="shared" si="13"/>
        <v>2060634</v>
      </c>
    </row>
    <row r="213" spans="1:22" ht="15.75" x14ac:dyDescent="0.25">
      <c r="A213" s="332"/>
      <c r="B213" s="315"/>
      <c r="C213" s="315"/>
      <c r="D213" s="318"/>
      <c r="E213" s="321"/>
      <c r="F213" s="315"/>
      <c r="G213" s="315"/>
      <c r="H213" s="315"/>
      <c r="I213" s="4" t="s">
        <v>91</v>
      </c>
      <c r="J213" s="17">
        <v>0</v>
      </c>
      <c r="K213" s="17">
        <v>0</v>
      </c>
      <c r="L213" s="17">
        <v>0</v>
      </c>
      <c r="M213" s="17">
        <v>15003</v>
      </c>
      <c r="N213" s="17">
        <v>7971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121598</v>
      </c>
      <c r="V213" s="22">
        <f t="shared" si="13"/>
        <v>144572</v>
      </c>
    </row>
    <row r="214" spans="1:22" ht="15.75" x14ac:dyDescent="0.25">
      <c r="A214" s="332"/>
      <c r="B214" s="315"/>
      <c r="C214" s="315"/>
      <c r="D214" s="318"/>
      <c r="E214" s="321"/>
      <c r="F214" s="315"/>
      <c r="G214" s="315"/>
      <c r="H214" s="315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0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95</v>
      </c>
      <c r="T215" s="17">
        <v>0</v>
      </c>
      <c r="U215" s="17">
        <v>0</v>
      </c>
      <c r="V215" s="22">
        <f t="shared" si="13"/>
        <v>95</v>
      </c>
    </row>
    <row r="216" spans="1:22" ht="15.75" x14ac:dyDescent="0.25">
      <c r="A216" s="332"/>
      <c r="B216" s="315"/>
      <c r="C216" s="315"/>
      <c r="D216" s="318"/>
      <c r="E216" s="321"/>
      <c r="F216" s="315"/>
      <c r="G216" s="315"/>
      <c r="H216" s="315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 t="shared" si="13"/>
        <v>0</v>
      </c>
    </row>
    <row r="217" spans="1:22" ht="15.75" x14ac:dyDescent="0.25">
      <c r="A217" s="332"/>
      <c r="B217" s="315"/>
      <c r="C217" s="315"/>
      <c r="D217" s="318"/>
      <c r="E217" s="321"/>
      <c r="F217" s="315"/>
      <c r="G217" s="315"/>
      <c r="H217" s="315"/>
      <c r="I217" s="4" t="s">
        <v>90</v>
      </c>
      <c r="J217" s="1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 t="shared" si="13"/>
        <v>0</v>
      </c>
    </row>
    <row r="218" spans="1:22" ht="16.5" thickBot="1" x14ac:dyDescent="0.3">
      <c r="A218" s="333"/>
      <c r="B218" s="316"/>
      <c r="C218" s="316"/>
      <c r="D218" s="319"/>
      <c r="E218" s="322"/>
      <c r="F218" s="316"/>
      <c r="G218" s="316"/>
      <c r="H218" s="316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2">
        <v>0</v>
      </c>
      <c r="V218" s="33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SUM(V211:V218)</f>
        <v>2205301</v>
      </c>
    </row>
    <row r="220" spans="1:22" ht="15.75" x14ac:dyDescent="0.25">
      <c r="A220" s="312">
        <v>1366</v>
      </c>
      <c r="B220" s="315" t="s">
        <v>55</v>
      </c>
      <c r="C220" s="315" t="s">
        <v>85</v>
      </c>
      <c r="D220" s="315">
        <v>67</v>
      </c>
      <c r="E220" s="327" t="s">
        <v>10</v>
      </c>
      <c r="F220" s="315" t="s">
        <v>42</v>
      </c>
      <c r="G220" s="324" t="s">
        <v>60</v>
      </c>
      <c r="H220" s="315" t="s">
        <v>42</v>
      </c>
      <c r="I220" s="38" t="s">
        <v>92</v>
      </c>
      <c r="J220" s="15">
        <v>181441</v>
      </c>
      <c r="K220" s="15">
        <v>208298</v>
      </c>
      <c r="L220" s="15">
        <v>258847</v>
      </c>
      <c r="M220" s="15">
        <v>200725</v>
      </c>
      <c r="N220" s="15">
        <v>220775</v>
      </c>
      <c r="O220" s="15">
        <v>232736</v>
      </c>
      <c r="P220" s="15">
        <v>229886</v>
      </c>
      <c r="Q220" s="14">
        <v>294961</v>
      </c>
      <c r="R220" s="14">
        <v>224444</v>
      </c>
      <c r="S220" s="15">
        <v>261359</v>
      </c>
      <c r="T220" s="15">
        <v>233588</v>
      </c>
      <c r="U220" s="15">
        <v>235337</v>
      </c>
      <c r="V220" s="23">
        <f>SUM(J220:U220)</f>
        <v>2782397</v>
      </c>
    </row>
    <row r="221" spans="1:22" ht="15.75" x14ac:dyDescent="0.25">
      <c r="A221" s="312"/>
      <c r="B221" s="315"/>
      <c r="C221" s="315"/>
      <c r="D221" s="315"/>
      <c r="E221" s="327"/>
      <c r="F221" s="315"/>
      <c r="G221" s="324"/>
      <c r="H221" s="315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5.75" x14ac:dyDescent="0.25">
      <c r="A222" s="312"/>
      <c r="B222" s="315"/>
      <c r="C222" s="315"/>
      <c r="D222" s="315"/>
      <c r="E222" s="327"/>
      <c r="F222" s="315"/>
      <c r="G222" s="324"/>
      <c r="H222" s="315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2"/>
      <c r="B223" s="315"/>
      <c r="C223" s="315"/>
      <c r="D223" s="315"/>
      <c r="E223" s="327"/>
      <c r="F223" s="315"/>
      <c r="G223" s="324"/>
      <c r="H223" s="315"/>
      <c r="I223" s="37" t="s">
        <v>90</v>
      </c>
      <c r="J223" s="28">
        <v>199963</v>
      </c>
      <c r="K223" s="28">
        <v>204957</v>
      </c>
      <c r="L223" s="28">
        <v>226867</v>
      </c>
      <c r="M223" s="28">
        <v>194918</v>
      </c>
      <c r="N223" s="28">
        <v>216468</v>
      </c>
      <c r="O223" s="28">
        <v>202101</v>
      </c>
      <c r="P223" s="28">
        <v>229008</v>
      </c>
      <c r="Q223" s="55">
        <v>212276</v>
      </c>
      <c r="R223" s="55">
        <v>228601</v>
      </c>
      <c r="S223" s="28">
        <v>223960</v>
      </c>
      <c r="T223" s="28">
        <v>230306</v>
      </c>
      <c r="U223" s="28">
        <v>237014</v>
      </c>
      <c r="V223" s="29">
        <f>SUM(J223:U223)</f>
        <v>2606439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SUM(V220:V223)</f>
        <v>5388836</v>
      </c>
    </row>
    <row r="225" spans="1:22" ht="15.75" x14ac:dyDescent="0.25">
      <c r="A225" s="311">
        <v>1367</v>
      </c>
      <c r="B225" s="320" t="s">
        <v>166</v>
      </c>
      <c r="C225" s="314" t="s">
        <v>85</v>
      </c>
      <c r="D225" s="317">
        <v>28.6</v>
      </c>
      <c r="E225" s="323" t="s">
        <v>11</v>
      </c>
      <c r="F225" s="314" t="s">
        <v>42</v>
      </c>
      <c r="G225" s="326" t="s">
        <v>60</v>
      </c>
      <c r="H225" s="314" t="s">
        <v>42</v>
      </c>
      <c r="I225" s="2" t="s">
        <v>92</v>
      </c>
      <c r="J225" s="34">
        <v>9743</v>
      </c>
      <c r="K225" s="34">
        <v>20111</v>
      </c>
      <c r="L225" s="34">
        <v>17291</v>
      </c>
      <c r="M225" s="34">
        <v>0</v>
      </c>
      <c r="N225" s="34">
        <v>0</v>
      </c>
      <c r="O225" s="34">
        <v>0</v>
      </c>
      <c r="P225" s="34">
        <v>0</v>
      </c>
      <c r="Q225" s="58">
        <v>8975</v>
      </c>
      <c r="R225" s="58">
        <v>0</v>
      </c>
      <c r="S225" s="34">
        <v>0</v>
      </c>
      <c r="T225" s="34">
        <v>0</v>
      </c>
      <c r="U225" s="34">
        <v>0</v>
      </c>
      <c r="V225" s="35">
        <f>SUM(J225:U225)</f>
        <v>56120</v>
      </c>
    </row>
    <row r="226" spans="1:22" ht="15.75" x14ac:dyDescent="0.25">
      <c r="A226" s="312"/>
      <c r="B226" s="321"/>
      <c r="C226" s="315"/>
      <c r="D226" s="318"/>
      <c r="E226" s="324"/>
      <c r="F226" s="315"/>
      <c r="G226" s="327"/>
      <c r="H226" s="315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6.5" thickBot="1" x14ac:dyDescent="0.3">
      <c r="A227" s="313"/>
      <c r="B227" s="315"/>
      <c r="C227" s="315"/>
      <c r="D227" s="318"/>
      <c r="E227" s="324"/>
      <c r="F227" s="315"/>
      <c r="G227" s="327"/>
      <c r="H227" s="315"/>
      <c r="I227" s="44" t="s">
        <v>90</v>
      </c>
      <c r="J227" s="56">
        <v>272</v>
      </c>
      <c r="K227" s="32">
        <v>428</v>
      </c>
      <c r="L227" s="32">
        <v>471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2">
        <v>0</v>
      </c>
      <c r="V227" s="33">
        <f>SUM(J227:U227)</f>
        <v>1171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SUM(V225:V227)</f>
        <v>57291</v>
      </c>
    </row>
    <row r="229" spans="1:22" ht="15.75" x14ac:dyDescent="0.25">
      <c r="A229" s="312">
        <v>1368</v>
      </c>
      <c r="B229" s="321" t="s">
        <v>165</v>
      </c>
      <c r="C229" s="315" t="s">
        <v>85</v>
      </c>
      <c r="D229" s="315">
        <v>29</v>
      </c>
      <c r="E229" s="324" t="s">
        <v>60</v>
      </c>
      <c r="F229" s="315" t="s">
        <v>42</v>
      </c>
      <c r="G229" s="341" t="s">
        <v>161</v>
      </c>
      <c r="H229" s="315" t="s">
        <v>42</v>
      </c>
      <c r="I229" s="38" t="s">
        <v>92</v>
      </c>
      <c r="J229" s="15">
        <v>81005</v>
      </c>
      <c r="K229" s="15">
        <v>86477</v>
      </c>
      <c r="L229" s="15">
        <v>115959</v>
      </c>
      <c r="M229" s="15">
        <v>96148</v>
      </c>
      <c r="N229" s="15">
        <v>111648</v>
      </c>
      <c r="O229" s="15">
        <v>119000</v>
      </c>
      <c r="P229" s="15">
        <v>112071</v>
      </c>
      <c r="Q229" s="15">
        <v>137041</v>
      </c>
      <c r="R229" s="14">
        <v>119123</v>
      </c>
      <c r="S229" s="15">
        <v>122373</v>
      </c>
      <c r="T229" s="15">
        <v>118691</v>
      </c>
      <c r="U229" s="15">
        <v>123384</v>
      </c>
      <c r="V229" s="23">
        <f>SUM(J229:U229)</f>
        <v>1342920</v>
      </c>
    </row>
    <row r="230" spans="1:22" ht="15.75" x14ac:dyDescent="0.25">
      <c r="A230" s="312"/>
      <c r="B230" s="315"/>
      <c r="C230" s="315"/>
      <c r="D230" s="315"/>
      <c r="E230" s="324"/>
      <c r="F230" s="315"/>
      <c r="G230" s="327"/>
      <c r="H230" s="315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17">
        <v>0</v>
      </c>
      <c r="V230" s="22">
        <f>SUM(J230:U230)</f>
        <v>0</v>
      </c>
    </row>
    <row r="231" spans="1:22" ht="15.75" x14ac:dyDescent="0.25">
      <c r="A231" s="312"/>
      <c r="B231" s="315"/>
      <c r="C231" s="315"/>
      <c r="D231" s="315"/>
      <c r="E231" s="91"/>
      <c r="F231" s="315"/>
      <c r="G231" s="327"/>
      <c r="H231" s="315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8">
        <v>0</v>
      </c>
      <c r="V231" s="29">
        <f>SUM(J231:U231)</f>
        <v>0</v>
      </c>
    </row>
    <row r="232" spans="1:22" ht="16.5" thickBot="1" x14ac:dyDescent="0.3">
      <c r="A232" s="313"/>
      <c r="B232" s="316"/>
      <c r="C232" s="316"/>
      <c r="D232" s="316"/>
      <c r="E232" s="24"/>
      <c r="F232" s="316"/>
      <c r="G232" s="328"/>
      <c r="H232" s="316"/>
      <c r="I232" s="18" t="s">
        <v>90</v>
      </c>
      <c r="J232" s="26">
        <v>195616</v>
      </c>
      <c r="K232" s="26">
        <v>205241</v>
      </c>
      <c r="L232" s="26">
        <v>221953</v>
      </c>
      <c r="M232" s="26">
        <v>206281</v>
      </c>
      <c r="N232" s="26">
        <v>211262</v>
      </c>
      <c r="O232" s="26">
        <v>202746</v>
      </c>
      <c r="P232" s="26">
        <v>228031</v>
      </c>
      <c r="Q232" s="26">
        <v>216913</v>
      </c>
      <c r="R232" s="25">
        <v>227870</v>
      </c>
      <c r="S232" s="26">
        <v>224430</v>
      </c>
      <c r="T232" s="26">
        <v>230306</v>
      </c>
      <c r="U232" s="26">
        <v>225540</v>
      </c>
      <c r="V232" s="27">
        <f>SUM(J232:U232)</f>
        <v>2596189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0"/>
      <c r="V233" s="31">
        <f>SUM(V229:V232)</f>
        <v>3939109</v>
      </c>
    </row>
    <row r="234" spans="1:22" ht="15.75" x14ac:dyDescent="0.25">
      <c r="A234" s="311">
        <v>2069</v>
      </c>
      <c r="B234" s="314" t="s">
        <v>131</v>
      </c>
      <c r="C234" s="314" t="s">
        <v>83</v>
      </c>
      <c r="D234" s="317">
        <v>278.75</v>
      </c>
      <c r="E234" s="323" t="s">
        <v>132</v>
      </c>
      <c r="F234" s="314" t="s">
        <v>133</v>
      </c>
      <c r="G234" s="340" t="s">
        <v>162</v>
      </c>
      <c r="H234" s="314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4">
        <v>0</v>
      </c>
      <c r="V234" s="35">
        <f>SUM(J234:U234)</f>
        <v>0</v>
      </c>
    </row>
    <row r="235" spans="1:22" ht="16.5" thickBot="1" x14ac:dyDescent="0.3">
      <c r="A235" s="313"/>
      <c r="B235" s="316"/>
      <c r="C235" s="316"/>
      <c r="D235" s="319"/>
      <c r="E235" s="325"/>
      <c r="F235" s="316"/>
      <c r="G235" s="355"/>
      <c r="H235" s="316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2"/>
      <c r="V235" s="33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0"/>
      <c r="V236" s="3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73656326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H59:H61"/>
    <mergeCell ref="A30:A31"/>
    <mergeCell ref="B30:B31"/>
    <mergeCell ref="C30:C31"/>
    <mergeCell ref="D30:D31"/>
    <mergeCell ref="A63:A66"/>
    <mergeCell ref="B63:B66"/>
    <mergeCell ref="C63:C66"/>
    <mergeCell ref="D63:D66"/>
    <mergeCell ref="E63:E66"/>
    <mergeCell ref="C38:C42"/>
    <mergeCell ref="H44:H52"/>
    <mergeCell ref="H38:H42"/>
    <mergeCell ref="H30:H31"/>
    <mergeCell ref="H63:H66"/>
    <mergeCell ref="H54:H57"/>
    <mergeCell ref="G54:G57"/>
    <mergeCell ref="D59:D61"/>
    <mergeCell ref="E59:E61"/>
    <mergeCell ref="F59:F61"/>
    <mergeCell ref="G59:G61"/>
    <mergeCell ref="F63:F66"/>
    <mergeCell ref="G63:G66"/>
    <mergeCell ref="C44:C52"/>
    <mergeCell ref="A91:A101"/>
    <mergeCell ref="A111:A117"/>
    <mergeCell ref="B111:B117"/>
    <mergeCell ref="A119:A122"/>
    <mergeCell ref="A103:A109"/>
    <mergeCell ref="C75:C79"/>
    <mergeCell ref="F75:F79"/>
    <mergeCell ref="H145:H151"/>
    <mergeCell ref="H131:H138"/>
    <mergeCell ref="D131:D138"/>
    <mergeCell ref="G131:G138"/>
    <mergeCell ref="E131:E138"/>
    <mergeCell ref="F131:F138"/>
    <mergeCell ref="E86:E89"/>
    <mergeCell ref="G91:G101"/>
    <mergeCell ref="F119:F122"/>
    <mergeCell ref="E119:E122"/>
    <mergeCell ref="G86:G89"/>
    <mergeCell ref="E124:E129"/>
    <mergeCell ref="D119:D122"/>
    <mergeCell ref="A131:A138"/>
    <mergeCell ref="B124:B129"/>
    <mergeCell ref="A145:A151"/>
    <mergeCell ref="B86:B89"/>
    <mergeCell ref="E13:E17"/>
    <mergeCell ref="F13:F17"/>
    <mergeCell ref="G13:G17"/>
    <mergeCell ref="E38:E42"/>
    <mergeCell ref="F38:F42"/>
    <mergeCell ref="G38:G42"/>
    <mergeCell ref="E30:E31"/>
    <mergeCell ref="F30:F31"/>
    <mergeCell ref="G30:G31"/>
    <mergeCell ref="C59:C61"/>
    <mergeCell ref="F124:F129"/>
    <mergeCell ref="E140:E143"/>
    <mergeCell ref="E111:E117"/>
    <mergeCell ref="F111:F117"/>
    <mergeCell ref="E81:E84"/>
    <mergeCell ref="C72:C73"/>
    <mergeCell ref="D81:D84"/>
    <mergeCell ref="F86:F89"/>
    <mergeCell ref="D75:D79"/>
    <mergeCell ref="E72:E73"/>
    <mergeCell ref="G220:G223"/>
    <mergeCell ref="H220:H223"/>
    <mergeCell ref="D220:D223"/>
    <mergeCell ref="E220:E223"/>
    <mergeCell ref="F220:F223"/>
    <mergeCell ref="H211:H218"/>
    <mergeCell ref="D166:D173"/>
    <mergeCell ref="E166:E173"/>
    <mergeCell ref="F166:F173"/>
    <mergeCell ref="F211:F218"/>
    <mergeCell ref="G211:G218"/>
    <mergeCell ref="D211:D218"/>
    <mergeCell ref="F195:F202"/>
    <mergeCell ref="D175:D180"/>
    <mergeCell ref="H204:H209"/>
    <mergeCell ref="F188:F193"/>
    <mergeCell ref="G188:G193"/>
    <mergeCell ref="H188:H193"/>
    <mergeCell ref="G195:G202"/>
    <mergeCell ref="F204:F209"/>
    <mergeCell ref="H195:H202"/>
    <mergeCell ref="E195:E202"/>
    <mergeCell ref="H182:H186"/>
    <mergeCell ref="E182:E186"/>
    <mergeCell ref="H160:H164"/>
    <mergeCell ref="H166:H173"/>
    <mergeCell ref="E145:E151"/>
    <mergeCell ref="A86:A89"/>
    <mergeCell ref="D13:D17"/>
    <mergeCell ref="D38:D42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E44:E52"/>
    <mergeCell ref="F44:F52"/>
    <mergeCell ref="C91:C101"/>
    <mergeCell ref="D91:D101"/>
    <mergeCell ref="G72:G73"/>
    <mergeCell ref="G44:G52"/>
    <mergeCell ref="E91:E101"/>
    <mergeCell ref="F54:F57"/>
    <mergeCell ref="F72:F73"/>
    <mergeCell ref="A44:A52"/>
    <mergeCell ref="B44:B52"/>
    <mergeCell ref="B75:B79"/>
    <mergeCell ref="A54:A57"/>
    <mergeCell ref="A13:A17"/>
    <mergeCell ref="B13:B17"/>
    <mergeCell ref="B7:B11"/>
    <mergeCell ref="B72:B73"/>
    <mergeCell ref="A81:A84"/>
    <mergeCell ref="A38:A42"/>
    <mergeCell ref="B38:B42"/>
    <mergeCell ref="B54:B57"/>
    <mergeCell ref="A59:A61"/>
    <mergeCell ref="B59:B61"/>
    <mergeCell ref="A72:A73"/>
    <mergeCell ref="A75:A79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B91:B101"/>
    <mergeCell ref="C86:C89"/>
    <mergeCell ref="B81:B84"/>
    <mergeCell ref="C81:C84"/>
    <mergeCell ref="C119:C122"/>
    <mergeCell ref="F91:F101"/>
    <mergeCell ref="J5:U5"/>
    <mergeCell ref="A33:A34"/>
    <mergeCell ref="B33:B34"/>
    <mergeCell ref="C33:C34"/>
    <mergeCell ref="D33:D34"/>
    <mergeCell ref="E33:E34"/>
    <mergeCell ref="F33:F34"/>
    <mergeCell ref="G33:G34"/>
    <mergeCell ref="H33:H34"/>
    <mergeCell ref="F19:F23"/>
    <mergeCell ref="G19:G23"/>
    <mergeCell ref="H19:H23"/>
    <mergeCell ref="A19:A23"/>
    <mergeCell ref="B19:B23"/>
    <mergeCell ref="C19:C23"/>
    <mergeCell ref="D19:D23"/>
    <mergeCell ref="C7:C11"/>
    <mergeCell ref="H91:H101"/>
    <mergeCell ref="H72:H73"/>
    <mergeCell ref="H75:H79"/>
    <mergeCell ref="G81:G84"/>
    <mergeCell ref="H81:H84"/>
    <mergeCell ref="E75:E79"/>
    <mergeCell ref="G75:G79"/>
    <mergeCell ref="D86:D89"/>
    <mergeCell ref="D72:D73"/>
    <mergeCell ref="H86:H89"/>
    <mergeCell ref="F81:F84"/>
    <mergeCell ref="E211:E218"/>
    <mergeCell ref="A229:A232"/>
    <mergeCell ref="A220:A223"/>
    <mergeCell ref="B220:B223"/>
    <mergeCell ref="A225:A227"/>
    <mergeCell ref="B225:B227"/>
    <mergeCell ref="A188:A193"/>
    <mergeCell ref="B195:B202"/>
    <mergeCell ref="B182:B186"/>
    <mergeCell ref="C182:C186"/>
    <mergeCell ref="D182:D186"/>
    <mergeCell ref="D229:D232"/>
    <mergeCell ref="C229:C232"/>
    <mergeCell ref="A211:A218"/>
    <mergeCell ref="B211:B218"/>
    <mergeCell ref="D195:D202"/>
    <mergeCell ref="E188:E193"/>
    <mergeCell ref="B229:B232"/>
    <mergeCell ref="C220:C223"/>
    <mergeCell ref="C188:C193"/>
    <mergeCell ref="E204:E209"/>
    <mergeCell ref="B188:B193"/>
    <mergeCell ref="G166:G173"/>
    <mergeCell ref="G153:G158"/>
    <mergeCell ref="B145:B151"/>
    <mergeCell ref="C145:C151"/>
    <mergeCell ref="F145:F151"/>
    <mergeCell ref="D145:D151"/>
    <mergeCell ref="A153:A158"/>
    <mergeCell ref="B153:B158"/>
    <mergeCell ref="D153:D158"/>
    <mergeCell ref="B160:B164"/>
    <mergeCell ref="A160:A164"/>
    <mergeCell ref="C160:C164"/>
    <mergeCell ref="C166:C173"/>
    <mergeCell ref="G145:G151"/>
    <mergeCell ref="F160:F164"/>
    <mergeCell ref="E160:E164"/>
    <mergeCell ref="G160:G164"/>
    <mergeCell ref="A166:A173"/>
    <mergeCell ref="B166:B173"/>
    <mergeCell ref="F153:F158"/>
    <mergeCell ref="E153:E158"/>
    <mergeCell ref="A175:A180"/>
    <mergeCell ref="D188:D193"/>
    <mergeCell ref="C211:C218"/>
    <mergeCell ref="A204:A209"/>
    <mergeCell ref="B204:B209"/>
    <mergeCell ref="C204:C209"/>
    <mergeCell ref="C195:C202"/>
    <mergeCell ref="A195:A202"/>
    <mergeCell ref="D124:D129"/>
    <mergeCell ref="D204:D209"/>
    <mergeCell ref="B175:B180"/>
    <mergeCell ref="C175:C180"/>
    <mergeCell ref="C153:C158"/>
    <mergeCell ref="D160:D164"/>
    <mergeCell ref="D140:D143"/>
    <mergeCell ref="A182:A186"/>
    <mergeCell ref="A124:A129"/>
    <mergeCell ref="A140:A143"/>
    <mergeCell ref="G204:G209"/>
    <mergeCell ref="G124:G129"/>
    <mergeCell ref="H153:H158"/>
    <mergeCell ref="E103:E109"/>
    <mergeCell ref="F103:F109"/>
    <mergeCell ref="G103:G109"/>
    <mergeCell ref="H103:H109"/>
    <mergeCell ref="B103:B109"/>
    <mergeCell ref="C103:C109"/>
    <mergeCell ref="D103:D109"/>
    <mergeCell ref="G111:G117"/>
    <mergeCell ref="C140:C143"/>
    <mergeCell ref="B131:B138"/>
    <mergeCell ref="C131:C138"/>
    <mergeCell ref="B119:B122"/>
    <mergeCell ref="H124:H129"/>
    <mergeCell ref="B140:B143"/>
    <mergeCell ref="F140:F143"/>
    <mergeCell ref="G140:G143"/>
    <mergeCell ref="H140:H143"/>
    <mergeCell ref="C124:C129"/>
    <mergeCell ref="H111:H117"/>
    <mergeCell ref="G119:G122"/>
    <mergeCell ref="H119:H122"/>
    <mergeCell ref="F182:F186"/>
    <mergeCell ref="G182:G186"/>
    <mergeCell ref="E175:E180"/>
    <mergeCell ref="F175:F180"/>
    <mergeCell ref="G175:G180"/>
    <mergeCell ref="H175:H18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G225:G227"/>
    <mergeCell ref="H225:H227"/>
    <mergeCell ref="C225:C227"/>
    <mergeCell ref="D225:D227"/>
    <mergeCell ref="E225:E227"/>
    <mergeCell ref="F225:F227"/>
    <mergeCell ref="H229:H232"/>
    <mergeCell ref="E229:E230"/>
    <mergeCell ref="F229:F232"/>
    <mergeCell ref="G229:G23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U235" sqref="U23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2012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2012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43421</v>
      </c>
      <c r="K7" s="17">
        <v>41934</v>
      </c>
      <c r="L7" s="17">
        <v>49539</v>
      </c>
      <c r="M7" s="17">
        <v>47496</v>
      </c>
      <c r="N7" s="17">
        <v>44607</v>
      </c>
      <c r="O7" s="17">
        <v>43568</v>
      </c>
      <c r="P7" s="17">
        <v>40263</v>
      </c>
      <c r="Q7" s="34">
        <v>43277</v>
      </c>
      <c r="R7" s="58">
        <v>43796</v>
      </c>
      <c r="S7" s="34">
        <v>45294</v>
      </c>
      <c r="T7" s="34">
        <v>45415</v>
      </c>
      <c r="U7" s="35">
        <v>39749</v>
      </c>
      <c r="V7" s="97">
        <f>SUM(J7:U7)</f>
        <v>528359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13338</v>
      </c>
      <c r="K8" s="17">
        <v>11793</v>
      </c>
      <c r="L8" s="17">
        <v>13499</v>
      </c>
      <c r="M8" s="17">
        <v>12110</v>
      </c>
      <c r="N8" s="17">
        <v>16305</v>
      </c>
      <c r="O8" s="17">
        <v>13970</v>
      </c>
      <c r="P8" s="17">
        <v>16538</v>
      </c>
      <c r="Q8" s="17">
        <v>11709</v>
      </c>
      <c r="R8" s="16">
        <v>12278</v>
      </c>
      <c r="S8" s="17">
        <v>14292</v>
      </c>
      <c r="T8" s="17">
        <v>10215</v>
      </c>
      <c r="U8" s="22">
        <v>16905</v>
      </c>
      <c r="V8" s="53">
        <f>SUM(J8:U8)</f>
        <v>162952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20219</v>
      </c>
      <c r="K9" s="17">
        <v>16682</v>
      </c>
      <c r="L9" s="17">
        <v>14701</v>
      </c>
      <c r="M9" s="17">
        <v>16625</v>
      </c>
      <c r="N9" s="17">
        <v>19045</v>
      </c>
      <c r="O9" s="17">
        <v>14045</v>
      </c>
      <c r="P9" s="17">
        <v>17782</v>
      </c>
      <c r="Q9" s="17">
        <v>18919</v>
      </c>
      <c r="R9" s="16">
        <v>18418</v>
      </c>
      <c r="S9" s="17">
        <v>19462</v>
      </c>
      <c r="T9" s="17">
        <v>17623</v>
      </c>
      <c r="U9" s="22">
        <v>20293</v>
      </c>
      <c r="V9" s="53">
        <f>SUM(J9:U9)</f>
        <v>213814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304</v>
      </c>
      <c r="K10" s="17">
        <v>237</v>
      </c>
      <c r="L10" s="17">
        <v>239</v>
      </c>
      <c r="M10" s="17">
        <v>239</v>
      </c>
      <c r="N10" s="17">
        <v>217</v>
      </c>
      <c r="O10" s="17">
        <v>330</v>
      </c>
      <c r="P10" s="17">
        <v>58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1624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906749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33662</v>
      </c>
      <c r="K13" s="15">
        <v>30459</v>
      </c>
      <c r="L13" s="15">
        <v>29032</v>
      </c>
      <c r="M13" s="15">
        <v>30146</v>
      </c>
      <c r="N13" s="15">
        <v>28284</v>
      </c>
      <c r="O13" s="15">
        <v>31394</v>
      </c>
      <c r="P13" s="15">
        <v>28727</v>
      </c>
      <c r="Q13" s="14">
        <v>26390</v>
      </c>
      <c r="R13" s="14">
        <v>30728</v>
      </c>
      <c r="S13" s="15">
        <v>29282</v>
      </c>
      <c r="T13" s="15">
        <v>32906</v>
      </c>
      <c r="U13" s="23">
        <v>25996</v>
      </c>
      <c r="V13" s="99">
        <f>SUM(J13:U13)</f>
        <v>357006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6110</v>
      </c>
      <c r="K14" s="17">
        <v>2658</v>
      </c>
      <c r="L14" s="17">
        <v>6241</v>
      </c>
      <c r="M14" s="17">
        <v>5711</v>
      </c>
      <c r="N14" s="17">
        <v>7282</v>
      </c>
      <c r="O14" s="17">
        <v>3126</v>
      </c>
      <c r="P14" s="17">
        <v>4834</v>
      </c>
      <c r="Q14" s="16">
        <v>5411</v>
      </c>
      <c r="R14" s="16">
        <v>3453</v>
      </c>
      <c r="S14" s="17">
        <v>4982</v>
      </c>
      <c r="T14" s="17">
        <v>2991</v>
      </c>
      <c r="U14" s="22">
        <v>7121</v>
      </c>
      <c r="V14" s="53">
        <f>SUM(J14:U14)</f>
        <v>59920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23758</v>
      </c>
      <c r="K15" s="17">
        <v>18345</v>
      </c>
      <c r="L15" s="17">
        <v>20608</v>
      </c>
      <c r="M15" s="17">
        <v>18552</v>
      </c>
      <c r="N15" s="17">
        <v>20653</v>
      </c>
      <c r="O15" s="17">
        <v>16619</v>
      </c>
      <c r="P15" s="17">
        <v>19896</v>
      </c>
      <c r="Q15" s="16">
        <v>20938</v>
      </c>
      <c r="R15" s="16">
        <v>19899</v>
      </c>
      <c r="S15" s="17">
        <v>20534</v>
      </c>
      <c r="T15" s="17">
        <v>18330</v>
      </c>
      <c r="U15" s="22">
        <v>19301</v>
      </c>
      <c r="V15" s="53">
        <f>SUM(J15:U15)</f>
        <v>237433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345</v>
      </c>
      <c r="K16" s="17">
        <v>232</v>
      </c>
      <c r="L16" s="17">
        <v>163</v>
      </c>
      <c r="M16" s="17">
        <v>277</v>
      </c>
      <c r="N16" s="17">
        <v>193</v>
      </c>
      <c r="O16" s="17">
        <v>320</v>
      </c>
      <c r="P16" s="17">
        <v>102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1632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655991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77083</v>
      </c>
      <c r="K19" s="15">
        <v>72393</v>
      </c>
      <c r="L19" s="15">
        <v>78571</v>
      </c>
      <c r="M19" s="15">
        <v>77642</v>
      </c>
      <c r="N19" s="15">
        <v>72891</v>
      </c>
      <c r="O19" s="15">
        <v>74962</v>
      </c>
      <c r="P19" s="15">
        <v>68990</v>
      </c>
      <c r="Q19" s="14">
        <v>69667</v>
      </c>
      <c r="R19" s="14">
        <v>74524</v>
      </c>
      <c r="S19" s="15">
        <v>74576</v>
      </c>
      <c r="T19" s="15">
        <v>78321</v>
      </c>
      <c r="U19" s="23">
        <v>65745</v>
      </c>
      <c r="V19" s="99">
        <f>SUM(J19:U19)</f>
        <v>885365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19448</v>
      </c>
      <c r="K20" s="17">
        <v>14451</v>
      </c>
      <c r="L20" s="17">
        <v>19740</v>
      </c>
      <c r="M20" s="17">
        <v>17821</v>
      </c>
      <c r="N20" s="17">
        <v>23587</v>
      </c>
      <c r="O20" s="17">
        <v>17096</v>
      </c>
      <c r="P20" s="17">
        <v>21372</v>
      </c>
      <c r="Q20" s="16">
        <v>17120</v>
      </c>
      <c r="R20" s="16">
        <v>15731</v>
      </c>
      <c r="S20" s="17">
        <v>19274</v>
      </c>
      <c r="T20" s="17">
        <v>13206</v>
      </c>
      <c r="U20" s="22">
        <v>24026</v>
      </c>
      <c r="V20" s="53">
        <f>SUM(J20:U20)</f>
        <v>222872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43977</v>
      </c>
      <c r="K21" s="17">
        <v>35027</v>
      </c>
      <c r="L21" s="17">
        <v>35309</v>
      </c>
      <c r="M21" s="17">
        <v>35177</v>
      </c>
      <c r="N21" s="17">
        <v>39698</v>
      </c>
      <c r="O21" s="17">
        <v>30664</v>
      </c>
      <c r="P21" s="17">
        <v>37678</v>
      </c>
      <c r="Q21" s="16">
        <v>39857</v>
      </c>
      <c r="R21" s="16">
        <v>38317</v>
      </c>
      <c r="S21" s="17">
        <v>39996</v>
      </c>
      <c r="T21" s="17">
        <v>35953</v>
      </c>
      <c r="U21" s="22">
        <v>39594</v>
      </c>
      <c r="V21" s="53">
        <f>SUM(J21:U21)</f>
        <v>451247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649</v>
      </c>
      <c r="K22" s="17">
        <v>469</v>
      </c>
      <c r="L22" s="17">
        <v>402</v>
      </c>
      <c r="M22" s="17">
        <v>516</v>
      </c>
      <c r="N22" s="17">
        <v>410</v>
      </c>
      <c r="O22" s="17">
        <v>650</v>
      </c>
      <c r="P22" s="17">
        <v>160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3256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1562740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122969</v>
      </c>
      <c r="K25" s="32">
        <v>98345</v>
      </c>
      <c r="L25" s="32">
        <v>84814</v>
      </c>
      <c r="M25" s="32">
        <v>103572</v>
      </c>
      <c r="N25" s="32">
        <v>122040</v>
      </c>
      <c r="O25" s="32">
        <v>92015</v>
      </c>
      <c r="P25" s="32">
        <v>104959</v>
      </c>
      <c r="Q25" s="25">
        <v>113784</v>
      </c>
      <c r="R25" s="56">
        <v>129756</v>
      </c>
      <c r="S25" s="32">
        <v>123769</v>
      </c>
      <c r="T25" s="32">
        <v>116069</v>
      </c>
      <c r="U25" s="33">
        <v>135182</v>
      </c>
      <c r="V25" s="98">
        <f>SUM(J25:U25)</f>
        <v>1347274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1347274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22095</v>
      </c>
      <c r="N28" s="32">
        <v>0</v>
      </c>
      <c r="O28" s="32">
        <v>0</v>
      </c>
      <c r="P28" s="32">
        <v>0</v>
      </c>
      <c r="Q28" s="56">
        <v>0</v>
      </c>
      <c r="R28" s="56">
        <v>0</v>
      </c>
      <c r="S28" s="32">
        <v>41726</v>
      </c>
      <c r="T28" s="32">
        <v>102134</v>
      </c>
      <c r="U28" s="33">
        <v>98342</v>
      </c>
      <c r="V28" s="99">
        <f>SUM(J28:U28)</f>
        <v>264297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264297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thickBot="1" x14ac:dyDescent="0.3">
      <c r="A31" s="313"/>
      <c r="B31" s="328"/>
      <c r="C31" s="316"/>
      <c r="D31" s="316"/>
      <c r="E31" s="328"/>
      <c r="F31" s="328"/>
      <c r="G31" s="328"/>
      <c r="H31" s="328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3">
        <v>0</v>
      </c>
      <c r="V31" s="98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1"/>
      <c r="V32" s="81">
        <f>SUM(V30:V31)</f>
        <v>0</v>
      </c>
    </row>
    <row r="33" spans="1:22" ht="15.75" x14ac:dyDescent="0.25">
      <c r="A33" s="311">
        <v>525</v>
      </c>
      <c r="B33" s="314" t="s">
        <v>33</v>
      </c>
      <c r="C33" s="314" t="s">
        <v>81</v>
      </c>
      <c r="D33" s="314">
        <v>15</v>
      </c>
      <c r="E33" s="326" t="s">
        <v>143</v>
      </c>
      <c r="F33" s="326" t="s">
        <v>34</v>
      </c>
      <c r="G33" s="326" t="s">
        <v>25</v>
      </c>
      <c r="H33" s="326" t="s">
        <v>34</v>
      </c>
      <c r="I33" s="73" t="s">
        <v>92</v>
      </c>
      <c r="J33" s="72">
        <v>116889</v>
      </c>
      <c r="K33" s="34">
        <v>141711</v>
      </c>
      <c r="L33" s="34">
        <v>164750</v>
      </c>
      <c r="M33" s="34">
        <v>148018</v>
      </c>
      <c r="N33" s="34">
        <v>158367</v>
      </c>
      <c r="O33" s="34">
        <v>164186</v>
      </c>
      <c r="P33" s="34">
        <v>170535</v>
      </c>
      <c r="Q33" s="58">
        <v>183579</v>
      </c>
      <c r="R33" s="58">
        <v>163765</v>
      </c>
      <c r="S33" s="34">
        <v>193048</v>
      </c>
      <c r="T33" s="34">
        <v>192625</v>
      </c>
      <c r="U33" s="35">
        <v>163612</v>
      </c>
      <c r="V33" s="97">
        <f>SUM(J33:U33)</f>
        <v>1961085</v>
      </c>
    </row>
    <row r="34" spans="1:22" ht="16.5" thickBot="1" x14ac:dyDescent="0.3">
      <c r="A34" s="313"/>
      <c r="B34" s="316"/>
      <c r="C34" s="316"/>
      <c r="D34" s="316"/>
      <c r="E34" s="328"/>
      <c r="F34" s="328"/>
      <c r="G34" s="328"/>
      <c r="H34" s="328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3">
        <v>0</v>
      </c>
      <c r="V34" s="98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1"/>
      <c r="V35" s="81">
        <f>SUM(V33:V34)</f>
        <v>1961085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78810</v>
      </c>
      <c r="K36" s="32">
        <v>83600</v>
      </c>
      <c r="L36" s="32">
        <v>87952</v>
      </c>
      <c r="M36" s="32">
        <v>87091</v>
      </c>
      <c r="N36" s="32">
        <v>90124</v>
      </c>
      <c r="O36" s="32">
        <v>87483</v>
      </c>
      <c r="P36" s="32">
        <v>90283</v>
      </c>
      <c r="Q36" s="25">
        <v>94985</v>
      </c>
      <c r="R36" s="56">
        <v>96293</v>
      </c>
      <c r="S36" s="32">
        <v>101620</v>
      </c>
      <c r="T36" s="32">
        <v>90708</v>
      </c>
      <c r="U36" s="33">
        <v>97551</v>
      </c>
      <c r="V36" s="98">
        <f>SUM(J36:U36)</f>
        <v>1086500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1"/>
      <c r="V37" s="81">
        <f>SUM(V36)</f>
        <v>1086500</v>
      </c>
    </row>
    <row r="38" spans="1:22" ht="15.75" x14ac:dyDescent="0.25">
      <c r="A38" s="311">
        <v>537</v>
      </c>
      <c r="B38" s="314" t="s">
        <v>35</v>
      </c>
      <c r="C38" s="314" t="s">
        <v>83</v>
      </c>
      <c r="D38" s="317">
        <v>363.9</v>
      </c>
      <c r="E38" s="314" t="s">
        <v>16</v>
      </c>
      <c r="F38" s="314" t="s">
        <v>36</v>
      </c>
      <c r="G38" s="320" t="s">
        <v>144</v>
      </c>
      <c r="H38" s="314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23">
        <v>0</v>
      </c>
      <c r="V38" s="99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15"/>
      <c r="H41" s="315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22">
        <v>0</v>
      </c>
      <c r="V41" s="53">
        <f>SUM(J41:U41)</f>
        <v>0</v>
      </c>
    </row>
    <row r="42" spans="1:22" ht="16.5" thickBot="1" x14ac:dyDescent="0.3">
      <c r="A42" s="313"/>
      <c r="B42" s="316"/>
      <c r="C42" s="316"/>
      <c r="D42" s="319"/>
      <c r="E42" s="316"/>
      <c r="F42" s="316"/>
      <c r="G42" s="316"/>
      <c r="H42" s="316"/>
      <c r="I42" s="18" t="s">
        <v>93</v>
      </c>
      <c r="J42" s="28">
        <v>60292</v>
      </c>
      <c r="K42" s="28">
        <v>50734</v>
      </c>
      <c r="L42" s="28">
        <v>30307</v>
      </c>
      <c r="M42" s="28">
        <v>50070</v>
      </c>
      <c r="N42" s="28">
        <v>32456</v>
      </c>
      <c r="O42" s="28">
        <v>24191</v>
      </c>
      <c r="P42" s="28">
        <v>13465</v>
      </c>
      <c r="Q42" s="25">
        <v>39942</v>
      </c>
      <c r="R42" s="55">
        <v>19406</v>
      </c>
      <c r="S42" s="28">
        <v>0</v>
      </c>
      <c r="T42" s="28">
        <v>0</v>
      </c>
      <c r="U42" s="29">
        <v>0</v>
      </c>
      <c r="V42" s="100">
        <f>SUM(J42:U42)</f>
        <v>320863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1"/>
      <c r="V43" s="81">
        <f>SUM(V38:V42)</f>
        <v>320863</v>
      </c>
    </row>
    <row r="44" spans="1:22" ht="15.75" x14ac:dyDescent="0.25">
      <c r="A44" s="312">
        <v>541</v>
      </c>
      <c r="B44" s="315" t="s">
        <v>41</v>
      </c>
      <c r="C44" s="315" t="s">
        <v>81</v>
      </c>
      <c r="D44" s="315">
        <v>93</v>
      </c>
      <c r="E44" s="315" t="s">
        <v>7</v>
      </c>
      <c r="F44" s="315" t="s">
        <v>39</v>
      </c>
      <c r="G44" s="315" t="s">
        <v>145</v>
      </c>
      <c r="H44" s="315" t="s">
        <v>39</v>
      </c>
      <c r="I44" s="41" t="s">
        <v>94</v>
      </c>
      <c r="J44" s="15">
        <v>2081</v>
      </c>
      <c r="K44" s="15">
        <v>3503</v>
      </c>
      <c r="L44" s="15">
        <v>555</v>
      </c>
      <c r="M44" s="15">
        <v>4033</v>
      </c>
      <c r="N44" s="15">
        <v>0</v>
      </c>
      <c r="O44" s="15">
        <v>0</v>
      </c>
      <c r="P44" s="15">
        <v>2012</v>
      </c>
      <c r="Q44" s="16">
        <v>0</v>
      </c>
      <c r="R44" s="14">
        <v>0</v>
      </c>
      <c r="S44" s="15">
        <v>2151</v>
      </c>
      <c r="T44" s="15">
        <v>0</v>
      </c>
      <c r="U44" s="23">
        <v>0</v>
      </c>
      <c r="V44" s="99">
        <f t="shared" ref="V44:V52" si="0">SUM(J44:U44)</f>
        <v>14335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92</v>
      </c>
      <c r="J45" s="17">
        <v>67940</v>
      </c>
      <c r="K45" s="17">
        <v>92065</v>
      </c>
      <c r="L45" s="17">
        <v>131069</v>
      </c>
      <c r="M45" s="17">
        <v>92493</v>
      </c>
      <c r="N45" s="17">
        <v>84770</v>
      </c>
      <c r="O45" s="17">
        <v>68175</v>
      </c>
      <c r="P45" s="17">
        <v>79388</v>
      </c>
      <c r="Q45" s="16">
        <v>108898</v>
      </c>
      <c r="R45" s="16">
        <v>92572</v>
      </c>
      <c r="S45" s="17">
        <v>123900</v>
      </c>
      <c r="T45" s="17">
        <v>112009</v>
      </c>
      <c r="U45" s="22">
        <v>74480</v>
      </c>
      <c r="V45" s="53">
        <f t="shared" si="0"/>
        <v>1127759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22">
        <v>0</v>
      </c>
      <c r="V46" s="53">
        <f t="shared" si="0"/>
        <v>0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103</v>
      </c>
      <c r="J47" s="17">
        <v>5926</v>
      </c>
      <c r="K47" s="17">
        <v>18306</v>
      </c>
      <c r="L47" s="17">
        <v>17889</v>
      </c>
      <c r="M47" s="17">
        <v>8963</v>
      </c>
      <c r="N47" s="17">
        <v>0</v>
      </c>
      <c r="O47" s="17">
        <v>20512</v>
      </c>
      <c r="P47" s="17">
        <v>22024</v>
      </c>
      <c r="Q47" s="16">
        <v>7731</v>
      </c>
      <c r="R47" s="16">
        <v>27448</v>
      </c>
      <c r="S47" s="17">
        <v>23507</v>
      </c>
      <c r="T47" s="17">
        <v>11852</v>
      </c>
      <c r="U47" s="22">
        <v>0</v>
      </c>
      <c r="V47" s="53">
        <f t="shared" si="0"/>
        <v>164158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91</v>
      </c>
      <c r="J48" s="17">
        <v>40637</v>
      </c>
      <c r="K48" s="17">
        <v>32183</v>
      </c>
      <c r="L48" s="17">
        <v>76490</v>
      </c>
      <c r="M48" s="17">
        <v>59765</v>
      </c>
      <c r="N48" s="17">
        <v>61093</v>
      </c>
      <c r="O48" s="17">
        <v>29841</v>
      </c>
      <c r="P48" s="17">
        <v>18311</v>
      </c>
      <c r="Q48" s="16">
        <v>58794</v>
      </c>
      <c r="R48" s="16">
        <v>80321</v>
      </c>
      <c r="S48" s="17">
        <v>56514</v>
      </c>
      <c r="T48" s="17">
        <v>67731</v>
      </c>
      <c r="U48" s="22">
        <v>96985</v>
      </c>
      <c r="V48" s="53">
        <f t="shared" si="0"/>
        <v>678665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22">
        <v>0</v>
      </c>
      <c r="V49" s="53">
        <f t="shared" si="0"/>
        <v>0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70</v>
      </c>
      <c r="J50" s="17">
        <v>8254</v>
      </c>
      <c r="K50" s="17">
        <v>11037</v>
      </c>
      <c r="L50" s="17">
        <v>0</v>
      </c>
      <c r="M50" s="17">
        <v>8976</v>
      </c>
      <c r="N50" s="17">
        <v>2505</v>
      </c>
      <c r="O50" s="17">
        <v>0</v>
      </c>
      <c r="P50" s="17">
        <v>0</v>
      </c>
      <c r="Q50" s="16">
        <v>0</v>
      </c>
      <c r="R50" s="16">
        <v>6884</v>
      </c>
      <c r="S50" s="17">
        <v>0</v>
      </c>
      <c r="T50" s="17">
        <v>0</v>
      </c>
      <c r="U50" s="22">
        <v>4154</v>
      </c>
      <c r="V50" s="53">
        <f t="shared" si="0"/>
        <v>41810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93</v>
      </c>
      <c r="J51" s="17">
        <v>24212</v>
      </c>
      <c r="K51" s="17">
        <v>26120</v>
      </c>
      <c r="L51" s="17">
        <v>0</v>
      </c>
      <c r="M51" s="17">
        <v>4</v>
      </c>
      <c r="N51" s="17">
        <v>0</v>
      </c>
      <c r="O51" s="17">
        <v>0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9818</v>
      </c>
      <c r="V51" s="53">
        <f t="shared" si="0"/>
        <v>60154</v>
      </c>
    </row>
    <row r="52" spans="1:22" ht="16.5" thickBot="1" x14ac:dyDescent="0.3">
      <c r="A52" s="312"/>
      <c r="B52" s="315"/>
      <c r="C52" s="315"/>
      <c r="D52" s="315"/>
      <c r="E52" s="315"/>
      <c r="F52" s="315"/>
      <c r="G52" s="315"/>
      <c r="H52" s="315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9">
        <v>0</v>
      </c>
      <c r="V52" s="100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1"/>
      <c r="V53" s="81">
        <f>SUM(V44:V52)</f>
        <v>2086881</v>
      </c>
    </row>
    <row r="54" spans="1:22" ht="15.75" x14ac:dyDescent="0.25">
      <c r="A54" s="312">
        <v>542</v>
      </c>
      <c r="B54" s="315" t="s">
        <v>38</v>
      </c>
      <c r="C54" s="315" t="s">
        <v>79</v>
      </c>
      <c r="D54" s="315">
        <v>200</v>
      </c>
      <c r="E54" s="327" t="s">
        <v>7</v>
      </c>
      <c r="F54" s="327" t="s">
        <v>39</v>
      </c>
      <c r="G54" s="327" t="s">
        <v>146</v>
      </c>
      <c r="H54" s="327" t="s">
        <v>40</v>
      </c>
      <c r="I54" s="41" t="s">
        <v>94</v>
      </c>
      <c r="J54" s="15">
        <v>22977</v>
      </c>
      <c r="K54" s="15">
        <v>22915</v>
      </c>
      <c r="L54" s="15">
        <v>19431</v>
      </c>
      <c r="M54" s="15">
        <v>21969</v>
      </c>
      <c r="N54" s="15">
        <v>15029</v>
      </c>
      <c r="O54" s="15">
        <v>12962</v>
      </c>
      <c r="P54" s="15">
        <v>20010</v>
      </c>
      <c r="Q54" s="16">
        <v>15559</v>
      </c>
      <c r="R54" s="14">
        <v>23934</v>
      </c>
      <c r="S54" s="15">
        <v>17924</v>
      </c>
      <c r="T54" s="15">
        <v>19441</v>
      </c>
      <c r="U54" s="23">
        <v>25867</v>
      </c>
      <c r="V54" s="99">
        <f>SUM(J54:U54)</f>
        <v>238018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4" t="s">
        <v>92</v>
      </c>
      <c r="J55" s="17">
        <v>89877</v>
      </c>
      <c r="K55" s="17">
        <v>90954</v>
      </c>
      <c r="L55" s="17">
        <v>98576</v>
      </c>
      <c r="M55" s="17">
        <v>85268</v>
      </c>
      <c r="N55" s="17">
        <v>84409</v>
      </c>
      <c r="O55" s="17">
        <v>79189</v>
      </c>
      <c r="P55" s="17">
        <v>84858</v>
      </c>
      <c r="Q55" s="16">
        <v>86967</v>
      </c>
      <c r="R55" s="16">
        <v>74975</v>
      </c>
      <c r="S55" s="17">
        <v>87532</v>
      </c>
      <c r="T55" s="17">
        <v>79694</v>
      </c>
      <c r="U55" s="22">
        <v>72488</v>
      </c>
      <c r="V55" s="53">
        <f>SUM(J55:U55)</f>
        <v>1014787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3" t="s">
        <v>103</v>
      </c>
      <c r="J56" s="17">
        <v>4343</v>
      </c>
      <c r="K56" s="17">
        <v>5425</v>
      </c>
      <c r="L56" s="17">
        <v>6513</v>
      </c>
      <c r="M56" s="17">
        <v>5472</v>
      </c>
      <c r="N56" s="17">
        <v>4412</v>
      </c>
      <c r="O56" s="17">
        <v>6778</v>
      </c>
      <c r="P56" s="17">
        <v>6322</v>
      </c>
      <c r="Q56" s="16">
        <v>4116</v>
      </c>
      <c r="R56" s="16">
        <v>4811</v>
      </c>
      <c r="S56" s="17">
        <v>3800</v>
      </c>
      <c r="T56" s="17">
        <v>6786</v>
      </c>
      <c r="U56" s="22">
        <v>7138</v>
      </c>
      <c r="V56" s="53">
        <f>SUM(J56:U56)</f>
        <v>65916</v>
      </c>
    </row>
    <row r="57" spans="1:22" ht="16.5" thickBot="1" x14ac:dyDescent="0.3">
      <c r="A57" s="312"/>
      <c r="B57" s="315"/>
      <c r="C57" s="315"/>
      <c r="D57" s="315"/>
      <c r="E57" s="327"/>
      <c r="F57" s="327"/>
      <c r="G57" s="327"/>
      <c r="H57" s="327"/>
      <c r="I57" s="18" t="s">
        <v>91</v>
      </c>
      <c r="J57" s="28">
        <v>99555</v>
      </c>
      <c r="K57" s="28">
        <v>85224</v>
      </c>
      <c r="L57" s="28">
        <v>92447</v>
      </c>
      <c r="M57" s="28">
        <v>89149</v>
      </c>
      <c r="N57" s="28">
        <v>93049</v>
      </c>
      <c r="O57" s="28">
        <v>87877</v>
      </c>
      <c r="P57" s="28">
        <v>101483</v>
      </c>
      <c r="Q57" s="25">
        <v>103676</v>
      </c>
      <c r="R57" s="55">
        <v>105916</v>
      </c>
      <c r="S57" s="28">
        <v>107064</v>
      </c>
      <c r="T57" s="28">
        <v>100803</v>
      </c>
      <c r="U57" s="29">
        <v>114127</v>
      </c>
      <c r="V57" s="100">
        <f>SUM(J57:U57)</f>
        <v>1180370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1"/>
      <c r="V58" s="81">
        <f>SUM(V54:V57)</f>
        <v>2499091</v>
      </c>
    </row>
    <row r="59" spans="1:22" ht="15.75" x14ac:dyDescent="0.25">
      <c r="A59" s="311">
        <v>554</v>
      </c>
      <c r="B59" s="314" t="s">
        <v>43</v>
      </c>
      <c r="C59" s="314" t="s">
        <v>79</v>
      </c>
      <c r="D59" s="314">
        <v>58</v>
      </c>
      <c r="E59" s="326" t="s">
        <v>147</v>
      </c>
      <c r="F59" s="314" t="s">
        <v>37</v>
      </c>
      <c r="G59" s="340" t="s">
        <v>148</v>
      </c>
      <c r="H59" s="314" t="s">
        <v>37</v>
      </c>
      <c r="I59" s="4" t="s">
        <v>94</v>
      </c>
      <c r="J59" s="17">
        <v>0</v>
      </c>
      <c r="K59" s="17">
        <v>0</v>
      </c>
      <c r="L59" s="17">
        <v>0</v>
      </c>
      <c r="M59" s="17">
        <v>889</v>
      </c>
      <c r="N59" s="17">
        <v>0</v>
      </c>
      <c r="O59" s="17">
        <v>1389</v>
      </c>
      <c r="P59" s="17">
        <v>0</v>
      </c>
      <c r="Q59" s="16">
        <v>0</v>
      </c>
      <c r="R59" s="16">
        <v>0</v>
      </c>
      <c r="S59" s="17">
        <v>1019</v>
      </c>
      <c r="T59" s="17">
        <v>0</v>
      </c>
      <c r="U59" s="22">
        <v>994</v>
      </c>
      <c r="V59" s="53">
        <f>SUM(J59:U59)</f>
        <v>4291</v>
      </c>
    </row>
    <row r="60" spans="1:22" ht="15.75" x14ac:dyDescent="0.25">
      <c r="A60" s="312"/>
      <c r="B60" s="315"/>
      <c r="C60" s="315"/>
      <c r="D60" s="315"/>
      <c r="E60" s="327"/>
      <c r="F60" s="315"/>
      <c r="G60" s="341"/>
      <c r="H60" s="315"/>
      <c r="I60" s="18" t="s">
        <v>92</v>
      </c>
      <c r="J60" s="28">
        <v>11231</v>
      </c>
      <c r="K60" s="28">
        <v>8371</v>
      </c>
      <c r="L60" s="28">
        <v>14882</v>
      </c>
      <c r="M60" s="28">
        <v>5104</v>
      </c>
      <c r="N60" s="28">
        <v>13919</v>
      </c>
      <c r="O60" s="28">
        <v>4760</v>
      </c>
      <c r="P60" s="28">
        <v>14940</v>
      </c>
      <c r="Q60" s="55">
        <v>4988</v>
      </c>
      <c r="R60" s="55">
        <v>5069</v>
      </c>
      <c r="S60" s="28">
        <v>10302</v>
      </c>
      <c r="T60" s="28">
        <v>12014</v>
      </c>
      <c r="U60" s="29">
        <v>31283</v>
      </c>
      <c r="V60" s="100">
        <f>SUM(J60:U60)</f>
        <v>136863</v>
      </c>
    </row>
    <row r="61" spans="1:22" ht="16.5" thickBot="1" x14ac:dyDescent="0.3">
      <c r="A61" s="313"/>
      <c r="B61" s="316"/>
      <c r="C61" s="316"/>
      <c r="D61" s="316"/>
      <c r="E61" s="328"/>
      <c r="F61" s="316"/>
      <c r="G61" s="328"/>
      <c r="H61" s="316"/>
      <c r="I61" s="18" t="s">
        <v>91</v>
      </c>
      <c r="J61" s="28">
        <v>7970</v>
      </c>
      <c r="K61" s="28">
        <v>9186</v>
      </c>
      <c r="L61" s="28">
        <v>15203</v>
      </c>
      <c r="M61" s="28">
        <v>5583</v>
      </c>
      <c r="N61" s="28">
        <v>11680</v>
      </c>
      <c r="O61" s="28">
        <v>10984</v>
      </c>
      <c r="P61" s="28">
        <v>3238</v>
      </c>
      <c r="Q61" s="25">
        <v>0</v>
      </c>
      <c r="R61" s="55">
        <v>6889</v>
      </c>
      <c r="S61" s="28">
        <v>6607</v>
      </c>
      <c r="T61" s="28">
        <v>12680</v>
      </c>
      <c r="U61" s="29">
        <v>8134</v>
      </c>
      <c r="V61" s="100">
        <f>SUM(J61:U61)</f>
        <v>98154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1"/>
      <c r="V62" s="81">
        <f>SUM(V59:V61)</f>
        <v>239308</v>
      </c>
    </row>
    <row r="63" spans="1:22" ht="15.75" x14ac:dyDescent="0.25">
      <c r="A63" s="311">
        <v>560</v>
      </c>
      <c r="B63" s="326" t="s">
        <v>15</v>
      </c>
      <c r="C63" s="314" t="s">
        <v>77</v>
      </c>
      <c r="D63" s="317">
        <v>17.899999999999999</v>
      </c>
      <c r="E63" s="326" t="s">
        <v>149</v>
      </c>
      <c r="F63" s="314" t="s">
        <v>37</v>
      </c>
      <c r="G63" s="326" t="s">
        <v>9</v>
      </c>
      <c r="H63" s="314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23">
        <v>0</v>
      </c>
      <c r="V63" s="99">
        <f>SUM(J63:U63)</f>
        <v>0</v>
      </c>
    </row>
    <row r="64" spans="1:22" ht="15.75" x14ac:dyDescent="0.25">
      <c r="A64" s="312"/>
      <c r="B64" s="327"/>
      <c r="C64" s="315"/>
      <c r="D64" s="318"/>
      <c r="E64" s="327"/>
      <c r="F64" s="315"/>
      <c r="G64" s="327"/>
      <c r="H64" s="315"/>
      <c r="I64" s="3" t="s">
        <v>103</v>
      </c>
      <c r="J64" s="16">
        <v>2635</v>
      </c>
      <c r="K64" s="17">
        <v>7764</v>
      </c>
      <c r="L64" s="17">
        <v>4663</v>
      </c>
      <c r="M64" s="17">
        <v>6015</v>
      </c>
      <c r="N64" s="17">
        <v>7963</v>
      </c>
      <c r="O64" s="17">
        <v>10876</v>
      </c>
      <c r="P64" s="17">
        <v>9889</v>
      </c>
      <c r="Q64" s="16">
        <v>10582</v>
      </c>
      <c r="R64" s="16">
        <v>20425</v>
      </c>
      <c r="S64" s="17">
        <v>7430</v>
      </c>
      <c r="T64" s="17">
        <v>583</v>
      </c>
      <c r="U64" s="22">
        <v>5887</v>
      </c>
      <c r="V64" s="53">
        <f>SUM(J64:U64)</f>
        <v>94712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172</v>
      </c>
      <c r="J65" s="16">
        <v>2910</v>
      </c>
      <c r="K65" s="17">
        <v>5637</v>
      </c>
      <c r="L65" s="17">
        <v>0</v>
      </c>
      <c r="M65" s="17">
        <v>5236</v>
      </c>
      <c r="N65" s="17">
        <v>4035</v>
      </c>
      <c r="O65" s="17">
        <v>3224</v>
      </c>
      <c r="P65" s="17">
        <v>3226</v>
      </c>
      <c r="Q65" s="16">
        <v>4024</v>
      </c>
      <c r="R65" s="16">
        <v>3228</v>
      </c>
      <c r="S65" s="17">
        <v>9614</v>
      </c>
      <c r="T65" s="17">
        <v>3241</v>
      </c>
      <c r="U65" s="22">
        <v>6898</v>
      </c>
      <c r="V65" s="53">
        <f>SUM(J65:U65)</f>
        <v>51273</v>
      </c>
    </row>
    <row r="66" spans="1:22" ht="16.5" thickBot="1" x14ac:dyDescent="0.3">
      <c r="A66" s="313"/>
      <c r="B66" s="328"/>
      <c r="C66" s="316"/>
      <c r="D66" s="319"/>
      <c r="E66" s="328"/>
      <c r="F66" s="316"/>
      <c r="G66" s="328"/>
      <c r="H66" s="316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3">
        <v>0</v>
      </c>
      <c r="V66" s="98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1"/>
      <c r="V67" s="81">
        <f>SUM(V63:V66)</f>
        <v>145985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9">
        <v>0</v>
      </c>
      <c r="V68" s="100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3">
        <v>0</v>
      </c>
      <c r="V70" s="98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5">
      <c r="A72" s="312">
        <v>598</v>
      </c>
      <c r="B72" s="327" t="s">
        <v>46</v>
      </c>
      <c r="C72" s="315" t="s">
        <v>84</v>
      </c>
      <c r="D72" s="315">
        <v>16</v>
      </c>
      <c r="E72" s="327" t="s">
        <v>18</v>
      </c>
      <c r="F72" s="327" t="s">
        <v>45</v>
      </c>
      <c r="G72" s="327" t="s">
        <v>150</v>
      </c>
      <c r="H72" s="327" t="s">
        <v>45</v>
      </c>
      <c r="I72" s="38" t="s">
        <v>92</v>
      </c>
      <c r="J72" s="15">
        <v>3564</v>
      </c>
      <c r="K72" s="15">
        <v>3185</v>
      </c>
      <c r="L72" s="15">
        <v>1174</v>
      </c>
      <c r="M72" s="15">
        <v>2928</v>
      </c>
      <c r="N72" s="15">
        <v>4282</v>
      </c>
      <c r="O72" s="15">
        <v>7070</v>
      </c>
      <c r="P72" s="15">
        <v>1656</v>
      </c>
      <c r="Q72" s="16">
        <v>894</v>
      </c>
      <c r="R72" s="14">
        <v>2008</v>
      </c>
      <c r="S72" s="15">
        <v>1396</v>
      </c>
      <c r="T72" s="15">
        <v>383</v>
      </c>
      <c r="U72" s="23">
        <v>443</v>
      </c>
      <c r="V72" s="99">
        <f>SUM(J72:U72)</f>
        <v>28983</v>
      </c>
    </row>
    <row r="73" spans="1:22" ht="16.5" thickBot="1" x14ac:dyDescent="0.3">
      <c r="A73" s="312"/>
      <c r="B73" s="327"/>
      <c r="C73" s="315"/>
      <c r="D73" s="315"/>
      <c r="E73" s="327"/>
      <c r="F73" s="327"/>
      <c r="G73" s="327"/>
      <c r="H73" s="327"/>
      <c r="I73" s="37" t="s">
        <v>98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9">
        <v>0</v>
      </c>
      <c r="V73" s="100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28983</v>
      </c>
    </row>
    <row r="75" spans="1:22" ht="15.75" x14ac:dyDescent="0.25">
      <c r="A75" s="312">
        <v>608</v>
      </c>
      <c r="B75" s="315" t="s">
        <v>47</v>
      </c>
      <c r="C75" s="315" t="s">
        <v>85</v>
      </c>
      <c r="D75" s="315">
        <v>98</v>
      </c>
      <c r="E75" s="327" t="s">
        <v>151</v>
      </c>
      <c r="F75" s="327" t="s">
        <v>45</v>
      </c>
      <c r="G75" s="327" t="s">
        <v>18</v>
      </c>
      <c r="H75" s="327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23">
        <v>0</v>
      </c>
      <c r="V75" s="99">
        <f>SUM(J75:U75)</f>
        <v>0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38" t="s">
        <v>92</v>
      </c>
      <c r="J76" s="15">
        <v>116810</v>
      </c>
      <c r="K76" s="15">
        <v>155902</v>
      </c>
      <c r="L76" s="15">
        <v>95377</v>
      </c>
      <c r="M76" s="15">
        <v>45772</v>
      </c>
      <c r="N76" s="15">
        <v>35474</v>
      </c>
      <c r="O76" s="15">
        <v>60363</v>
      </c>
      <c r="P76" s="15">
        <v>69037</v>
      </c>
      <c r="Q76" s="16">
        <v>80426</v>
      </c>
      <c r="R76" s="15">
        <v>94615</v>
      </c>
      <c r="S76" s="15">
        <v>21520</v>
      </c>
      <c r="T76" s="15">
        <v>13792</v>
      </c>
      <c r="U76" s="23">
        <v>0</v>
      </c>
      <c r="V76" s="99">
        <f>SUM(J76:U76)</f>
        <v>789088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22">
        <v>0</v>
      </c>
      <c r="V77" s="53">
        <f>SUM(J77:U77)</f>
        <v>0</v>
      </c>
    </row>
    <row r="78" spans="1:22" ht="15.75" x14ac:dyDescent="0.25">
      <c r="A78" s="312"/>
      <c r="B78" s="315"/>
      <c r="C78" s="315"/>
      <c r="D78" s="315"/>
      <c r="E78" s="327"/>
      <c r="F78" s="327"/>
      <c r="G78" s="327"/>
      <c r="H78" s="327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6.5" thickBot="1" x14ac:dyDescent="0.3">
      <c r="A79" s="312"/>
      <c r="B79" s="315"/>
      <c r="C79" s="315"/>
      <c r="D79" s="315"/>
      <c r="E79" s="327"/>
      <c r="F79" s="327"/>
      <c r="G79" s="327"/>
      <c r="H79" s="327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9">
        <v>0</v>
      </c>
      <c r="V79" s="100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1"/>
      <c r="V80" s="81">
        <f>SUM(V75:V79)</f>
        <v>789088</v>
      </c>
    </row>
    <row r="81" spans="1:22" ht="15.75" x14ac:dyDescent="0.25">
      <c r="A81" s="311">
        <v>611</v>
      </c>
      <c r="B81" s="326" t="s">
        <v>38</v>
      </c>
      <c r="C81" s="314" t="s">
        <v>77</v>
      </c>
      <c r="D81" s="314">
        <v>66</v>
      </c>
      <c r="E81" s="326" t="s">
        <v>146</v>
      </c>
      <c r="F81" s="326" t="s">
        <v>40</v>
      </c>
      <c r="G81" s="340" t="s">
        <v>152</v>
      </c>
      <c r="H81" s="326" t="s">
        <v>40</v>
      </c>
      <c r="I81" s="38" t="s">
        <v>94</v>
      </c>
      <c r="J81" s="15">
        <v>6965</v>
      </c>
      <c r="K81" s="15">
        <v>8190</v>
      </c>
      <c r="L81" s="15">
        <v>8161</v>
      </c>
      <c r="M81" s="15">
        <v>5725</v>
      </c>
      <c r="N81" s="15">
        <v>4683</v>
      </c>
      <c r="O81" s="15">
        <v>2286</v>
      </c>
      <c r="P81" s="15">
        <v>6886</v>
      </c>
      <c r="Q81" s="16">
        <v>6596</v>
      </c>
      <c r="R81" s="14">
        <v>7461</v>
      </c>
      <c r="S81" s="15">
        <v>6488</v>
      </c>
      <c r="T81" s="15">
        <v>6170</v>
      </c>
      <c r="U81" s="23">
        <v>8222</v>
      </c>
      <c r="V81" s="99">
        <f>SUM(J81:U81)</f>
        <v>77833</v>
      </c>
    </row>
    <row r="82" spans="1:22" ht="15.75" x14ac:dyDescent="0.25">
      <c r="A82" s="312"/>
      <c r="B82" s="327"/>
      <c r="C82" s="315"/>
      <c r="D82" s="315"/>
      <c r="E82" s="327"/>
      <c r="F82" s="327"/>
      <c r="G82" s="341"/>
      <c r="H82" s="327"/>
      <c r="I82" s="4" t="s">
        <v>92</v>
      </c>
      <c r="J82" s="17">
        <v>14617</v>
      </c>
      <c r="K82" s="17">
        <v>16130</v>
      </c>
      <c r="L82" s="17">
        <v>20473</v>
      </c>
      <c r="M82" s="17">
        <v>6492</v>
      </c>
      <c r="N82" s="17">
        <v>14268</v>
      </c>
      <c r="O82" s="17">
        <v>13925</v>
      </c>
      <c r="P82" s="17">
        <v>15409</v>
      </c>
      <c r="Q82" s="16">
        <v>14989</v>
      </c>
      <c r="R82" s="16">
        <v>11511</v>
      </c>
      <c r="S82" s="17">
        <v>11717</v>
      </c>
      <c r="T82" s="17">
        <v>15319</v>
      </c>
      <c r="U82" s="22">
        <v>11864</v>
      </c>
      <c r="V82" s="53">
        <f>SUM(J82:U82)</f>
        <v>166714</v>
      </c>
    </row>
    <row r="83" spans="1:22" ht="15.75" x14ac:dyDescent="0.25">
      <c r="A83" s="312"/>
      <c r="B83" s="327"/>
      <c r="C83" s="315"/>
      <c r="D83" s="315"/>
      <c r="E83" s="327"/>
      <c r="F83" s="327"/>
      <c r="G83" s="341"/>
      <c r="H83" s="327"/>
      <c r="I83" s="4" t="s">
        <v>91</v>
      </c>
      <c r="J83" s="17">
        <v>27274</v>
      </c>
      <c r="K83" s="17">
        <v>23566</v>
      </c>
      <c r="L83" s="17">
        <v>28402</v>
      </c>
      <c r="M83" s="17">
        <v>27324</v>
      </c>
      <c r="N83" s="17">
        <v>23584</v>
      </c>
      <c r="O83" s="17">
        <v>24891</v>
      </c>
      <c r="P83" s="17">
        <v>25349</v>
      </c>
      <c r="Q83" s="16">
        <v>28355</v>
      </c>
      <c r="R83" s="16">
        <v>24115</v>
      </c>
      <c r="S83" s="17">
        <v>30265</v>
      </c>
      <c r="T83" s="17">
        <v>23752</v>
      </c>
      <c r="U83" s="22">
        <v>32007</v>
      </c>
      <c r="V83" s="53">
        <f>SUM(J83:U83)</f>
        <v>318884</v>
      </c>
    </row>
    <row r="84" spans="1:22" ht="16.5" thickBot="1" x14ac:dyDescent="0.3">
      <c r="A84" s="313"/>
      <c r="B84" s="328"/>
      <c r="C84" s="316"/>
      <c r="D84" s="316"/>
      <c r="E84" s="328"/>
      <c r="F84" s="328"/>
      <c r="G84" s="355"/>
      <c r="H84" s="328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3">
        <v>0</v>
      </c>
      <c r="V84" s="98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1"/>
      <c r="V85" s="81">
        <f>SUM(V81:V84)</f>
        <v>563431</v>
      </c>
    </row>
    <row r="86" spans="1:22" ht="15.75" x14ac:dyDescent="0.25">
      <c r="A86" s="312">
        <v>624</v>
      </c>
      <c r="B86" s="327" t="s">
        <v>56</v>
      </c>
      <c r="C86" s="335" t="s">
        <v>88</v>
      </c>
      <c r="D86" s="338" t="s">
        <v>89</v>
      </c>
      <c r="E86" s="327" t="s">
        <v>100</v>
      </c>
      <c r="F86" s="315" t="s">
        <v>42</v>
      </c>
      <c r="G86" s="327" t="s">
        <v>153</v>
      </c>
      <c r="H86" s="327" t="s">
        <v>57</v>
      </c>
      <c r="I86" s="41" t="s">
        <v>92</v>
      </c>
      <c r="J86" s="15">
        <v>269833</v>
      </c>
      <c r="K86" s="15">
        <v>391631</v>
      </c>
      <c r="L86" s="15">
        <v>402247</v>
      </c>
      <c r="M86" s="15">
        <v>407124</v>
      </c>
      <c r="N86" s="15">
        <v>427915</v>
      </c>
      <c r="O86" s="15">
        <v>430438</v>
      </c>
      <c r="P86" s="15">
        <v>471223</v>
      </c>
      <c r="Q86" s="16">
        <v>504121</v>
      </c>
      <c r="R86" s="14">
        <v>430304</v>
      </c>
      <c r="S86" s="15">
        <v>514384</v>
      </c>
      <c r="T86" s="15">
        <v>426275</v>
      </c>
      <c r="U86" s="23">
        <v>429105</v>
      </c>
      <c r="V86" s="99">
        <f>SUM(J86:U86)</f>
        <v>5104600</v>
      </c>
    </row>
    <row r="87" spans="1:22" ht="15.75" x14ac:dyDescent="0.25">
      <c r="A87" s="312"/>
      <c r="B87" s="327"/>
      <c r="C87" s="356"/>
      <c r="D87" s="318"/>
      <c r="E87" s="327"/>
      <c r="F87" s="315"/>
      <c r="G87" s="327"/>
      <c r="H87" s="327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22">
        <v>0</v>
      </c>
      <c r="V87" s="53">
        <f>SUM(J87:U87)</f>
        <v>0</v>
      </c>
    </row>
    <row r="88" spans="1:22" ht="15.75" x14ac:dyDescent="0.25">
      <c r="A88" s="312"/>
      <c r="B88" s="327"/>
      <c r="C88" s="356"/>
      <c r="D88" s="318"/>
      <c r="E88" s="327"/>
      <c r="F88" s="315"/>
      <c r="G88" s="327"/>
      <c r="H88" s="327"/>
      <c r="I88" s="37" t="s">
        <v>91</v>
      </c>
      <c r="J88" s="28">
        <v>260705</v>
      </c>
      <c r="K88" s="28">
        <v>214697</v>
      </c>
      <c r="L88" s="28">
        <v>293554</v>
      </c>
      <c r="M88" s="28">
        <v>265636</v>
      </c>
      <c r="N88" s="28">
        <v>261249</v>
      </c>
      <c r="O88" s="28">
        <v>278398</v>
      </c>
      <c r="P88" s="28">
        <v>263215</v>
      </c>
      <c r="Q88" s="55">
        <v>310951</v>
      </c>
      <c r="R88" s="55">
        <v>300097</v>
      </c>
      <c r="S88" s="28">
        <v>258514</v>
      </c>
      <c r="T88" s="28">
        <v>293858</v>
      </c>
      <c r="U88" s="29">
        <v>327008</v>
      </c>
      <c r="V88" s="100">
        <f>SUM(J88:U88)</f>
        <v>3327882</v>
      </c>
    </row>
    <row r="89" spans="1:22" ht="16.5" thickBot="1" x14ac:dyDescent="0.3">
      <c r="A89" s="312"/>
      <c r="B89" s="327"/>
      <c r="C89" s="356"/>
      <c r="D89" s="318"/>
      <c r="E89" s="327"/>
      <c r="F89" s="315"/>
      <c r="G89" s="327"/>
      <c r="H89" s="327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9">
        <v>0</v>
      </c>
      <c r="V89" s="100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1"/>
      <c r="V90" s="81">
        <f>SUM(V86:V89)</f>
        <v>8432482</v>
      </c>
    </row>
    <row r="91" spans="1:22" ht="15.75" x14ac:dyDescent="0.25">
      <c r="A91" s="311">
        <v>625</v>
      </c>
      <c r="B91" s="314" t="s">
        <v>53</v>
      </c>
      <c r="C91" s="314" t="s">
        <v>85</v>
      </c>
      <c r="D91" s="314">
        <v>372</v>
      </c>
      <c r="E91" s="314" t="s">
        <v>154</v>
      </c>
      <c r="F91" s="314" t="s">
        <v>42</v>
      </c>
      <c r="G91" s="314" t="s">
        <v>9</v>
      </c>
      <c r="H91" s="314" t="s">
        <v>37</v>
      </c>
      <c r="I91" s="41" t="s">
        <v>94</v>
      </c>
      <c r="J91" s="15">
        <v>11957</v>
      </c>
      <c r="K91" s="15">
        <v>10951</v>
      </c>
      <c r="L91" s="15">
        <v>11894</v>
      </c>
      <c r="M91" s="15">
        <v>10915</v>
      </c>
      <c r="N91" s="15">
        <v>15230</v>
      </c>
      <c r="O91" s="15">
        <v>0</v>
      </c>
      <c r="P91" s="15">
        <v>0</v>
      </c>
      <c r="Q91" s="16">
        <v>11343</v>
      </c>
      <c r="R91" s="14">
        <v>0</v>
      </c>
      <c r="S91" s="15">
        <v>12717</v>
      </c>
      <c r="T91" s="15">
        <v>0</v>
      </c>
      <c r="U91" s="23">
        <v>17652</v>
      </c>
      <c r="V91" s="99">
        <f t="shared" ref="V91:V101" si="1">SUM(J91:U91)</f>
        <v>102659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92</v>
      </c>
      <c r="J92" s="17">
        <v>115157</v>
      </c>
      <c r="K92" s="17">
        <v>93882</v>
      </c>
      <c r="L92" s="17">
        <v>77891</v>
      </c>
      <c r="M92" s="17">
        <v>88259</v>
      </c>
      <c r="N92" s="17">
        <v>64490</v>
      </c>
      <c r="O92" s="17">
        <v>94491</v>
      </c>
      <c r="P92" s="17">
        <v>113436</v>
      </c>
      <c r="Q92" s="16">
        <v>129865</v>
      </c>
      <c r="R92" s="16">
        <v>68185</v>
      </c>
      <c r="S92" s="17">
        <v>109888</v>
      </c>
      <c r="T92" s="17">
        <v>55241</v>
      </c>
      <c r="U92" s="22">
        <v>111380</v>
      </c>
      <c r="V92" s="53">
        <f t="shared" si="1"/>
        <v>1122165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22">
        <v>0</v>
      </c>
      <c r="V93" s="53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3" t="s">
        <v>91</v>
      </c>
      <c r="J95" s="17">
        <v>18895</v>
      </c>
      <c r="K95" s="17">
        <v>7933</v>
      </c>
      <c r="L95" s="17">
        <v>21587</v>
      </c>
      <c r="M95" s="17">
        <v>6583</v>
      </c>
      <c r="N95" s="17">
        <v>22131</v>
      </c>
      <c r="O95" s="17">
        <v>19841</v>
      </c>
      <c r="P95" s="17">
        <v>0</v>
      </c>
      <c r="Q95" s="16">
        <v>13004</v>
      </c>
      <c r="R95" s="16">
        <v>0</v>
      </c>
      <c r="S95" s="17">
        <v>9838</v>
      </c>
      <c r="T95" s="17">
        <v>27763</v>
      </c>
      <c r="U95" s="22">
        <v>14444</v>
      </c>
      <c r="V95" s="53">
        <f t="shared" si="1"/>
        <v>162019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3">
        <v>0</v>
      </c>
      <c r="V96" s="98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1296</v>
      </c>
      <c r="R99" s="16">
        <v>0</v>
      </c>
      <c r="S99" s="17">
        <v>6954</v>
      </c>
      <c r="T99" s="17">
        <v>22802</v>
      </c>
      <c r="U99" s="22">
        <v>0</v>
      </c>
      <c r="V99" s="53">
        <f t="shared" si="1"/>
        <v>31052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6.5" thickBot="1" x14ac:dyDescent="0.3">
      <c r="A101" s="313"/>
      <c r="B101" s="316"/>
      <c r="C101" s="316"/>
      <c r="D101" s="316"/>
      <c r="E101" s="316"/>
      <c r="F101" s="316"/>
      <c r="G101" s="316"/>
      <c r="H101" s="316"/>
      <c r="I101" s="43" t="s">
        <v>90</v>
      </c>
      <c r="J101" s="56">
        <v>10608</v>
      </c>
      <c r="K101" s="56">
        <v>0</v>
      </c>
      <c r="L101" s="32">
        <v>0</v>
      </c>
      <c r="M101" s="32">
        <v>0</v>
      </c>
      <c r="N101" s="32">
        <v>450</v>
      </c>
      <c r="O101" s="32">
        <v>0</v>
      </c>
      <c r="P101" s="32">
        <v>0</v>
      </c>
      <c r="Q101" s="69">
        <v>0</v>
      </c>
      <c r="R101" s="56">
        <v>7970</v>
      </c>
      <c r="S101" s="32">
        <v>11213</v>
      </c>
      <c r="T101" s="32">
        <v>0</v>
      </c>
      <c r="U101" s="33">
        <v>0</v>
      </c>
      <c r="V101" s="98">
        <f t="shared" si="1"/>
        <v>30241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1"/>
      <c r="V102" s="81">
        <f>SUM(V91:V101)</f>
        <v>1448136</v>
      </c>
    </row>
    <row r="103" spans="1:22" ht="15.75" x14ac:dyDescent="0.25">
      <c r="A103" s="311">
        <v>631</v>
      </c>
      <c r="B103" s="314" t="s">
        <v>58</v>
      </c>
      <c r="C103" s="314" t="s">
        <v>80</v>
      </c>
      <c r="D103" s="314">
        <v>50</v>
      </c>
      <c r="E103" s="320" t="s">
        <v>155</v>
      </c>
      <c r="F103" s="314" t="s">
        <v>42</v>
      </c>
      <c r="G103" s="314" t="s">
        <v>156</v>
      </c>
      <c r="H103" s="314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23">
        <v>0</v>
      </c>
      <c r="V103" s="99">
        <f t="shared" ref="V103:V109" si="2">SUM(J103:U103)</f>
        <v>0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1" t="s">
        <v>92</v>
      </c>
      <c r="J104" s="15">
        <v>26666</v>
      </c>
      <c r="K104" s="15">
        <v>19193</v>
      </c>
      <c r="L104" s="15">
        <v>95169</v>
      </c>
      <c r="M104" s="15">
        <v>98442</v>
      </c>
      <c r="N104" s="15">
        <v>92282</v>
      </c>
      <c r="O104" s="15">
        <v>109182</v>
      </c>
      <c r="P104" s="15">
        <v>128623</v>
      </c>
      <c r="Q104" s="16">
        <v>113238</v>
      </c>
      <c r="R104" s="14">
        <v>110992</v>
      </c>
      <c r="S104" s="15">
        <v>111465</v>
      </c>
      <c r="T104" s="15">
        <v>127997</v>
      </c>
      <c r="U104" s="23">
        <v>108354</v>
      </c>
      <c r="V104" s="99">
        <f t="shared" si="2"/>
        <v>1141603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23">
        <v>0</v>
      </c>
      <c r="V105" s="99">
        <f t="shared" si="2"/>
        <v>0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3" t="s">
        <v>103</v>
      </c>
      <c r="J106" s="17">
        <v>0</v>
      </c>
      <c r="K106" s="17">
        <v>0</v>
      </c>
      <c r="L106" s="17">
        <v>0</v>
      </c>
      <c r="M106" s="17">
        <v>2149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1430</v>
      </c>
      <c r="T106" s="17">
        <v>0</v>
      </c>
      <c r="U106" s="22">
        <v>0</v>
      </c>
      <c r="V106" s="53">
        <f t="shared" si="2"/>
        <v>3579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37" t="s">
        <v>91</v>
      </c>
      <c r="J107" s="17">
        <v>86808</v>
      </c>
      <c r="K107" s="17">
        <v>83594</v>
      </c>
      <c r="L107" s="17">
        <v>93563</v>
      </c>
      <c r="M107" s="17">
        <v>71737</v>
      </c>
      <c r="N107" s="17">
        <v>104352</v>
      </c>
      <c r="O107" s="17">
        <v>105701</v>
      </c>
      <c r="P107" s="17">
        <v>91604</v>
      </c>
      <c r="Q107" s="16">
        <v>114209</v>
      </c>
      <c r="R107" s="16">
        <v>98080</v>
      </c>
      <c r="S107" s="17">
        <v>72805</v>
      </c>
      <c r="T107" s="17">
        <v>101935</v>
      </c>
      <c r="U107" s="22">
        <v>102062</v>
      </c>
      <c r="V107" s="53">
        <f t="shared" si="2"/>
        <v>1126450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22">
        <v>0</v>
      </c>
      <c r="V108" s="53">
        <f t="shared" si="2"/>
        <v>0</v>
      </c>
    </row>
    <row r="109" spans="1:22" ht="16.5" thickBot="1" x14ac:dyDescent="0.3">
      <c r="A109" s="313"/>
      <c r="B109" s="316"/>
      <c r="C109" s="316"/>
      <c r="D109" s="316"/>
      <c r="E109" s="316"/>
      <c r="F109" s="316"/>
      <c r="G109" s="316"/>
      <c r="H109" s="316"/>
      <c r="I109" s="43" t="s">
        <v>95</v>
      </c>
      <c r="J109" s="56">
        <v>0</v>
      </c>
      <c r="K109" s="32">
        <v>0</v>
      </c>
      <c r="L109" s="32">
        <v>4080</v>
      </c>
      <c r="M109" s="32">
        <v>4721</v>
      </c>
      <c r="N109" s="32">
        <v>0</v>
      </c>
      <c r="O109" s="32">
        <v>1702</v>
      </c>
      <c r="P109" s="32">
        <v>1817</v>
      </c>
      <c r="Q109" s="69">
        <v>1787</v>
      </c>
      <c r="R109" s="56">
        <v>0</v>
      </c>
      <c r="S109" s="32">
        <v>0</v>
      </c>
      <c r="T109" s="32">
        <v>2375</v>
      </c>
      <c r="U109" s="33">
        <v>0</v>
      </c>
      <c r="V109" s="98">
        <f t="shared" si="2"/>
        <v>16482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1"/>
      <c r="V110" s="81">
        <f>SUM(V103:V109)</f>
        <v>2288114</v>
      </c>
    </row>
    <row r="111" spans="1:22" ht="15.75" x14ac:dyDescent="0.25">
      <c r="A111" s="311">
        <v>632</v>
      </c>
      <c r="B111" s="314" t="s">
        <v>48</v>
      </c>
      <c r="C111" s="314" t="s">
        <v>80</v>
      </c>
      <c r="D111" s="317">
        <v>50.4</v>
      </c>
      <c r="E111" s="314" t="s">
        <v>156</v>
      </c>
      <c r="F111" s="314" t="s">
        <v>42</v>
      </c>
      <c r="G111" s="320" t="s">
        <v>155</v>
      </c>
      <c r="H111" s="314" t="s">
        <v>42</v>
      </c>
      <c r="I111" s="41" t="s">
        <v>98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6">
        <v>0</v>
      </c>
      <c r="R111" s="14">
        <v>0</v>
      </c>
      <c r="S111" s="15">
        <v>0</v>
      </c>
      <c r="T111" s="15">
        <v>0</v>
      </c>
      <c r="U111" s="23">
        <v>0</v>
      </c>
      <c r="V111" s="99">
        <f t="shared" ref="V111:V117" si="3">SUM(J111:U111)</f>
        <v>0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21"/>
      <c r="H112" s="315"/>
      <c r="I112" s="41" t="s">
        <v>92</v>
      </c>
      <c r="J112" s="15">
        <v>4642</v>
      </c>
      <c r="K112" s="15">
        <v>4853</v>
      </c>
      <c r="L112" s="15">
        <v>5799</v>
      </c>
      <c r="M112" s="15">
        <v>18601</v>
      </c>
      <c r="N112" s="15">
        <v>11421</v>
      </c>
      <c r="O112" s="15">
        <v>8112</v>
      </c>
      <c r="P112" s="15">
        <v>6332</v>
      </c>
      <c r="Q112" s="16">
        <v>36214</v>
      </c>
      <c r="R112" s="14">
        <v>26579</v>
      </c>
      <c r="S112" s="15">
        <v>24493</v>
      </c>
      <c r="T112" s="15">
        <v>34082</v>
      </c>
      <c r="U112" s="23">
        <v>19274</v>
      </c>
      <c r="V112" s="99">
        <f t="shared" si="3"/>
        <v>200402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75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46902</v>
      </c>
      <c r="R113" s="16">
        <v>48497</v>
      </c>
      <c r="S113" s="17">
        <v>52906</v>
      </c>
      <c r="T113" s="17">
        <v>28316</v>
      </c>
      <c r="U113" s="22">
        <v>4964</v>
      </c>
      <c r="V113" s="53">
        <f t="shared" si="3"/>
        <v>181585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22">
        <v>0</v>
      </c>
      <c r="V114" s="53">
        <f t="shared" si="3"/>
        <v>0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97</v>
      </c>
      <c r="J116" s="17">
        <v>0</v>
      </c>
      <c r="K116" s="17">
        <v>30206</v>
      </c>
      <c r="L116" s="17">
        <v>93225</v>
      </c>
      <c r="M116" s="17">
        <v>0</v>
      </c>
      <c r="N116" s="17">
        <v>0</v>
      </c>
      <c r="O116" s="17">
        <v>0</v>
      </c>
      <c r="P116" s="17">
        <v>12602</v>
      </c>
      <c r="Q116" s="16">
        <v>54461</v>
      </c>
      <c r="R116" s="16">
        <v>32976</v>
      </c>
      <c r="S116" s="17">
        <v>32232</v>
      </c>
      <c r="T116" s="17">
        <v>34109</v>
      </c>
      <c r="U116" s="22">
        <v>49200</v>
      </c>
      <c r="V116" s="53">
        <f t="shared" si="3"/>
        <v>339011</v>
      </c>
    </row>
    <row r="117" spans="1:22" ht="16.5" thickBot="1" x14ac:dyDescent="0.3">
      <c r="A117" s="313"/>
      <c r="B117" s="316"/>
      <c r="C117" s="316"/>
      <c r="D117" s="319"/>
      <c r="E117" s="316"/>
      <c r="F117" s="316"/>
      <c r="G117" s="316"/>
      <c r="H117" s="316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17936</v>
      </c>
      <c r="U117" s="33">
        <v>98</v>
      </c>
      <c r="V117" s="98">
        <f t="shared" si="3"/>
        <v>18034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1"/>
      <c r="V118" s="81">
        <f>SUM(V111:V117)</f>
        <v>739032</v>
      </c>
    </row>
    <row r="119" spans="1:22" ht="15.75" x14ac:dyDescent="0.25">
      <c r="A119" s="311">
        <v>645</v>
      </c>
      <c r="B119" s="314" t="s">
        <v>50</v>
      </c>
      <c r="C119" s="314" t="s">
        <v>80</v>
      </c>
      <c r="D119" s="314">
        <v>46</v>
      </c>
      <c r="E119" s="320" t="s">
        <v>157</v>
      </c>
      <c r="F119" s="314" t="s">
        <v>42</v>
      </c>
      <c r="G119" s="320" t="s">
        <v>155</v>
      </c>
      <c r="H119" s="314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23">
        <v>0</v>
      </c>
      <c r="V119" s="99">
        <f>SUM(J119:U119)</f>
        <v>0</v>
      </c>
    </row>
    <row r="120" spans="1:22" ht="15.75" x14ac:dyDescent="0.25">
      <c r="A120" s="312"/>
      <c r="B120" s="315"/>
      <c r="C120" s="315"/>
      <c r="D120" s="315"/>
      <c r="E120" s="315"/>
      <c r="F120" s="315"/>
      <c r="G120" s="315"/>
      <c r="H120" s="315"/>
      <c r="I120" s="3" t="s">
        <v>103</v>
      </c>
      <c r="J120" s="17">
        <v>70133</v>
      </c>
      <c r="K120" s="17">
        <v>92095</v>
      </c>
      <c r="L120" s="17">
        <v>112854</v>
      </c>
      <c r="M120" s="17">
        <v>99737</v>
      </c>
      <c r="N120" s="17">
        <v>110186</v>
      </c>
      <c r="O120" s="17">
        <v>129749</v>
      </c>
      <c r="P120" s="17">
        <v>136832</v>
      </c>
      <c r="Q120" s="17">
        <v>116632</v>
      </c>
      <c r="R120" s="57">
        <v>124351</v>
      </c>
      <c r="S120" s="17">
        <v>106969</v>
      </c>
      <c r="T120" s="17">
        <v>114084</v>
      </c>
      <c r="U120" s="22">
        <v>116240</v>
      </c>
      <c r="V120" s="53">
        <f>SUM(J120:U120)</f>
        <v>1329862</v>
      </c>
    </row>
    <row r="121" spans="1:22" ht="15.75" x14ac:dyDescent="0.25">
      <c r="A121" s="312"/>
      <c r="B121" s="315"/>
      <c r="C121" s="315"/>
      <c r="D121" s="315"/>
      <c r="E121" s="315"/>
      <c r="F121" s="315"/>
      <c r="G121" s="315"/>
      <c r="H121" s="315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3945</v>
      </c>
      <c r="S121" s="17">
        <v>960</v>
      </c>
      <c r="T121" s="17">
        <v>0</v>
      </c>
      <c r="U121" s="22">
        <v>0</v>
      </c>
      <c r="V121" s="53">
        <f>SUM(J121:U121)</f>
        <v>4905</v>
      </c>
    </row>
    <row r="122" spans="1:22" ht="16.5" thickBot="1" x14ac:dyDescent="0.3">
      <c r="A122" s="313"/>
      <c r="B122" s="316"/>
      <c r="C122" s="316"/>
      <c r="D122" s="316"/>
      <c r="E122" s="316"/>
      <c r="F122" s="316"/>
      <c r="G122" s="316"/>
      <c r="H122" s="316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3">
        <v>0</v>
      </c>
      <c r="V122" s="98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1"/>
      <c r="V123" s="81">
        <f>SUM(V119:V122)</f>
        <v>1334767</v>
      </c>
    </row>
    <row r="124" spans="1:22" ht="15.75" x14ac:dyDescent="0.25">
      <c r="A124" s="311">
        <v>646</v>
      </c>
      <c r="B124" s="315" t="s">
        <v>51</v>
      </c>
      <c r="C124" s="315" t="s">
        <v>79</v>
      </c>
      <c r="D124" s="315">
        <v>37</v>
      </c>
      <c r="E124" s="315" t="s">
        <v>157</v>
      </c>
      <c r="F124" s="315" t="s">
        <v>42</v>
      </c>
      <c r="G124" s="321" t="s">
        <v>155</v>
      </c>
      <c r="H124" s="315" t="s">
        <v>42</v>
      </c>
      <c r="I124" s="71" t="s">
        <v>92</v>
      </c>
      <c r="J124" s="15">
        <v>113938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23">
        <v>0</v>
      </c>
      <c r="V124" s="99">
        <f t="shared" ref="V124:V129" si="4">SUM(J124:U124)</f>
        <v>113938</v>
      </c>
    </row>
    <row r="125" spans="1:22" ht="15.75" x14ac:dyDescent="0.25">
      <c r="A125" s="312"/>
      <c r="B125" s="315"/>
      <c r="C125" s="315"/>
      <c r="D125" s="315"/>
      <c r="E125" s="315"/>
      <c r="F125" s="315"/>
      <c r="G125" s="315"/>
      <c r="H125" s="315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 t="shared" si="4"/>
        <v>0</v>
      </c>
    </row>
    <row r="126" spans="1:22" ht="15.75" x14ac:dyDescent="0.25">
      <c r="A126" s="312"/>
      <c r="B126" s="315"/>
      <c r="C126" s="315"/>
      <c r="D126" s="315"/>
      <c r="E126" s="315"/>
      <c r="F126" s="315"/>
      <c r="G126" s="315"/>
      <c r="H126" s="315"/>
      <c r="I126" s="37" t="s">
        <v>91</v>
      </c>
      <c r="J126" s="28">
        <v>0</v>
      </c>
      <c r="K126" s="28">
        <v>141854</v>
      </c>
      <c r="L126" s="28">
        <v>209781</v>
      </c>
      <c r="M126" s="28">
        <v>156811</v>
      </c>
      <c r="N126" s="28">
        <v>163960</v>
      </c>
      <c r="O126" s="28">
        <v>153630</v>
      </c>
      <c r="P126" s="28">
        <v>155324</v>
      </c>
      <c r="Q126" s="55">
        <v>163821</v>
      </c>
      <c r="R126" s="17">
        <v>205195</v>
      </c>
      <c r="S126" s="17">
        <v>170033</v>
      </c>
      <c r="T126" s="17">
        <v>206309</v>
      </c>
      <c r="U126" s="22">
        <v>211795</v>
      </c>
      <c r="V126" s="53">
        <f t="shared" si="4"/>
        <v>1938513</v>
      </c>
    </row>
    <row r="127" spans="1:22" ht="15.75" x14ac:dyDescent="0.25">
      <c r="A127" s="312"/>
      <c r="B127" s="315"/>
      <c r="C127" s="315"/>
      <c r="D127" s="315"/>
      <c r="E127" s="315"/>
      <c r="F127" s="315"/>
      <c r="G127" s="315"/>
      <c r="H127" s="315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22">
        <v>0</v>
      </c>
      <c r="V127" s="53">
        <f t="shared" si="4"/>
        <v>0</v>
      </c>
    </row>
    <row r="128" spans="1:22" ht="15.75" x14ac:dyDescent="0.25">
      <c r="A128" s="312"/>
      <c r="B128" s="315"/>
      <c r="C128" s="315"/>
      <c r="D128" s="315"/>
      <c r="E128" s="315"/>
      <c r="F128" s="315"/>
      <c r="G128" s="315"/>
      <c r="H128" s="315"/>
      <c r="I128" s="61" t="s">
        <v>93</v>
      </c>
      <c r="J128" s="36">
        <v>0</v>
      </c>
      <c r="K128" s="17">
        <v>18444</v>
      </c>
      <c r="L128" s="17">
        <v>18768</v>
      </c>
      <c r="M128" s="17">
        <v>31244</v>
      </c>
      <c r="N128" s="17">
        <v>41278</v>
      </c>
      <c r="O128" s="17">
        <v>44568</v>
      </c>
      <c r="P128" s="17">
        <v>66955</v>
      </c>
      <c r="Q128" s="16">
        <v>56768</v>
      </c>
      <c r="R128" s="16">
        <v>0</v>
      </c>
      <c r="S128" s="17">
        <v>0</v>
      </c>
      <c r="T128" s="17">
        <v>0</v>
      </c>
      <c r="U128" s="22">
        <v>12861</v>
      </c>
      <c r="V128" s="53">
        <f t="shared" si="4"/>
        <v>290886</v>
      </c>
    </row>
    <row r="129" spans="1:22" s="94" customFormat="1" ht="16.5" thickBot="1" x14ac:dyDescent="0.3">
      <c r="A129" s="313"/>
      <c r="B129" s="315"/>
      <c r="C129" s="315"/>
      <c r="D129" s="315"/>
      <c r="E129" s="315"/>
      <c r="F129" s="315"/>
      <c r="G129" s="315"/>
      <c r="H129" s="315"/>
      <c r="I129" s="93" t="s">
        <v>174</v>
      </c>
      <c r="J129" s="69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6">
        <v>0</v>
      </c>
      <c r="V129" s="101">
        <f t="shared" si="4"/>
        <v>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1"/>
      <c r="V130" s="81">
        <f>SUM(V124:V129)</f>
        <v>2343337</v>
      </c>
    </row>
    <row r="131" spans="1:22" ht="15.75" x14ac:dyDescent="0.25">
      <c r="A131" s="311">
        <v>647</v>
      </c>
      <c r="B131" s="314" t="s">
        <v>59</v>
      </c>
      <c r="C131" s="314" t="s">
        <v>83</v>
      </c>
      <c r="D131" s="317">
        <v>37.9</v>
      </c>
      <c r="E131" s="320" t="s">
        <v>155</v>
      </c>
      <c r="F131" s="314" t="s">
        <v>42</v>
      </c>
      <c r="G131" s="314" t="s">
        <v>157</v>
      </c>
      <c r="H131" s="314" t="s">
        <v>42</v>
      </c>
      <c r="I131" s="41" t="s">
        <v>92</v>
      </c>
      <c r="J131" s="15">
        <v>211094</v>
      </c>
      <c r="K131" s="15">
        <v>1616</v>
      </c>
      <c r="L131" s="15">
        <v>15515</v>
      </c>
      <c r="M131" s="15">
        <v>28368</v>
      </c>
      <c r="N131" s="15">
        <v>17379</v>
      </c>
      <c r="O131" s="15">
        <v>12616</v>
      </c>
      <c r="P131" s="15">
        <v>1164</v>
      </c>
      <c r="Q131" s="14">
        <v>6482</v>
      </c>
      <c r="R131" s="14">
        <v>29511</v>
      </c>
      <c r="S131" s="15">
        <v>29545</v>
      </c>
      <c r="T131" s="15">
        <v>30846</v>
      </c>
      <c r="U131" s="23">
        <v>18084</v>
      </c>
      <c r="V131" s="99">
        <f t="shared" ref="V131:V138" si="5">SUM(J131:U131)</f>
        <v>402220</v>
      </c>
    </row>
    <row r="132" spans="1:22" ht="15.75" x14ac:dyDescent="0.25">
      <c r="A132" s="312"/>
      <c r="B132" s="315"/>
      <c r="C132" s="315"/>
      <c r="D132" s="318"/>
      <c r="E132" s="321"/>
      <c r="F132" s="315"/>
      <c r="G132" s="315"/>
      <c r="H132" s="315"/>
      <c r="I132" s="43" t="s">
        <v>98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56">
        <v>0</v>
      </c>
      <c r="R132" s="56">
        <v>0</v>
      </c>
      <c r="S132" s="32">
        <v>0</v>
      </c>
      <c r="T132" s="32">
        <v>0</v>
      </c>
      <c r="U132" s="33">
        <v>0</v>
      </c>
      <c r="V132" s="98">
        <f t="shared" si="5"/>
        <v>0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18" t="s">
        <v>75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5474</v>
      </c>
      <c r="R133" s="55">
        <v>0</v>
      </c>
      <c r="S133" s="28">
        <v>40245</v>
      </c>
      <c r="T133" s="28">
        <v>22333</v>
      </c>
      <c r="U133" s="29">
        <v>0</v>
      </c>
      <c r="V133" s="100">
        <f t="shared" si="5"/>
        <v>68052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9">
        <v>0</v>
      </c>
      <c r="V134" s="100">
        <f t="shared" si="5"/>
        <v>0</v>
      </c>
    </row>
    <row r="135" spans="1:22" ht="15.75" x14ac:dyDescent="0.25">
      <c r="A135" s="312"/>
      <c r="B135" s="315"/>
      <c r="C135" s="315"/>
      <c r="D135" s="318"/>
      <c r="E135" s="315"/>
      <c r="F135" s="315"/>
      <c r="G135" s="315"/>
      <c r="H135" s="315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22">
        <v>0</v>
      </c>
      <c r="V135" s="53">
        <f t="shared" si="5"/>
        <v>0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4" t="s">
        <v>97</v>
      </c>
      <c r="J136" s="16">
        <v>0</v>
      </c>
      <c r="K136" s="17">
        <v>297333</v>
      </c>
      <c r="L136" s="17">
        <v>215580</v>
      </c>
      <c r="M136" s="17">
        <v>188914</v>
      </c>
      <c r="N136" s="17">
        <v>202131</v>
      </c>
      <c r="O136" s="17">
        <v>184580</v>
      </c>
      <c r="P136" s="17">
        <v>262035</v>
      </c>
      <c r="Q136" s="16">
        <v>219663</v>
      </c>
      <c r="R136" s="16">
        <v>199938</v>
      </c>
      <c r="S136" s="17">
        <v>235028</v>
      </c>
      <c r="T136" s="17">
        <v>285688</v>
      </c>
      <c r="U136" s="22">
        <v>203229</v>
      </c>
      <c r="V136" s="53">
        <f t="shared" si="5"/>
        <v>2494119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22">
        <v>0</v>
      </c>
      <c r="V137" s="53">
        <f t="shared" si="5"/>
        <v>0</v>
      </c>
    </row>
    <row r="138" spans="1:22" ht="16.5" thickBot="1" x14ac:dyDescent="0.3">
      <c r="A138" s="313"/>
      <c r="B138" s="316"/>
      <c r="C138" s="316"/>
      <c r="D138" s="319"/>
      <c r="E138" s="316"/>
      <c r="F138" s="316"/>
      <c r="G138" s="316"/>
      <c r="H138" s="316"/>
      <c r="I138" s="43" t="s">
        <v>102</v>
      </c>
      <c r="J138" s="56">
        <v>16747</v>
      </c>
      <c r="K138" s="32">
        <v>10241</v>
      </c>
      <c r="L138" s="32">
        <v>11465</v>
      </c>
      <c r="M138" s="32">
        <v>12576</v>
      </c>
      <c r="N138" s="32">
        <v>9814</v>
      </c>
      <c r="O138" s="32">
        <v>32370</v>
      </c>
      <c r="P138" s="32">
        <v>21037</v>
      </c>
      <c r="Q138" s="56">
        <v>10617</v>
      </c>
      <c r="R138" s="56">
        <v>10558</v>
      </c>
      <c r="S138" s="32">
        <v>21841</v>
      </c>
      <c r="T138" s="32">
        <v>5502</v>
      </c>
      <c r="U138" s="33">
        <v>24426</v>
      </c>
      <c r="V138" s="98">
        <f t="shared" si="5"/>
        <v>187194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1"/>
      <c r="V139" s="81">
        <f>SUM(V131:V138)</f>
        <v>3151585</v>
      </c>
    </row>
    <row r="140" spans="1:22" ht="15.75" x14ac:dyDescent="0.25">
      <c r="A140" s="311">
        <v>648</v>
      </c>
      <c r="B140" s="315" t="s">
        <v>52</v>
      </c>
      <c r="C140" s="315" t="s">
        <v>83</v>
      </c>
      <c r="D140" s="318">
        <v>37.799999999999997</v>
      </c>
      <c r="E140" s="315" t="s">
        <v>157</v>
      </c>
      <c r="F140" s="315" t="s">
        <v>42</v>
      </c>
      <c r="G140" s="321" t="s">
        <v>155</v>
      </c>
      <c r="H140" s="315" t="s">
        <v>42</v>
      </c>
      <c r="I140" s="41" t="s">
        <v>92</v>
      </c>
      <c r="J140" s="15">
        <v>75982</v>
      </c>
      <c r="K140" s="15">
        <v>74164</v>
      </c>
      <c r="L140" s="15">
        <v>174311</v>
      </c>
      <c r="M140" s="15">
        <v>206704</v>
      </c>
      <c r="N140" s="15">
        <v>184289</v>
      </c>
      <c r="O140" s="15">
        <v>192343</v>
      </c>
      <c r="P140" s="15">
        <v>248994</v>
      </c>
      <c r="Q140" s="14">
        <v>245100</v>
      </c>
      <c r="R140" s="14">
        <v>273681</v>
      </c>
      <c r="S140" s="15">
        <v>209580</v>
      </c>
      <c r="T140" s="15">
        <v>214124</v>
      </c>
      <c r="U140" s="23">
        <v>188821</v>
      </c>
      <c r="V140" s="99">
        <f>SUM(J140:U140)</f>
        <v>2288093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4" t="s">
        <v>91</v>
      </c>
      <c r="J141" s="17">
        <v>14154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4254</v>
      </c>
      <c r="Q141" s="16">
        <v>7044</v>
      </c>
      <c r="R141" s="16">
        <v>0</v>
      </c>
      <c r="S141" s="17">
        <v>0</v>
      </c>
      <c r="T141" s="17">
        <v>0</v>
      </c>
      <c r="U141" s="22">
        <v>0</v>
      </c>
      <c r="V141" s="53">
        <f>SUM(J141:U141)</f>
        <v>25452</v>
      </c>
    </row>
    <row r="142" spans="1:22" ht="15.75" x14ac:dyDescent="0.25">
      <c r="A142" s="312"/>
      <c r="B142" s="315"/>
      <c r="C142" s="315"/>
      <c r="D142" s="318"/>
      <c r="E142" s="315"/>
      <c r="F142" s="315"/>
      <c r="G142" s="315"/>
      <c r="H142" s="315"/>
      <c r="I142" s="18" t="s">
        <v>93</v>
      </c>
      <c r="J142" s="28">
        <v>27484</v>
      </c>
      <c r="K142" s="28">
        <v>0</v>
      </c>
      <c r="L142" s="28">
        <v>19497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9">
        <v>0</v>
      </c>
      <c r="V142" s="100">
        <f>SUM(J142:U142)</f>
        <v>46981</v>
      </c>
    </row>
    <row r="143" spans="1:22" ht="16.5" thickBot="1" x14ac:dyDescent="0.3">
      <c r="A143" s="313"/>
      <c r="B143" s="315"/>
      <c r="C143" s="315"/>
      <c r="D143" s="318"/>
      <c r="E143" s="315"/>
      <c r="F143" s="315"/>
      <c r="G143" s="315"/>
      <c r="H143" s="315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1"/>
      <c r="V144" s="81">
        <f>SUM(V140:V143)</f>
        <v>2360526</v>
      </c>
    </row>
    <row r="145" spans="1:22" ht="15.75" x14ac:dyDescent="0.25">
      <c r="A145" s="311">
        <v>658</v>
      </c>
      <c r="B145" s="320" t="s">
        <v>173</v>
      </c>
      <c r="C145" s="314" t="s">
        <v>83</v>
      </c>
      <c r="D145" s="317">
        <v>152.69999999999999</v>
      </c>
      <c r="E145" s="314" t="s">
        <v>100</v>
      </c>
      <c r="F145" s="314" t="s">
        <v>42</v>
      </c>
      <c r="G145" s="314" t="s">
        <v>154</v>
      </c>
      <c r="H145" s="314" t="s">
        <v>42</v>
      </c>
      <c r="I145" s="41" t="s">
        <v>94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11343</v>
      </c>
      <c r="R145" s="14">
        <v>0</v>
      </c>
      <c r="S145" s="15">
        <v>11019</v>
      </c>
      <c r="T145" s="15">
        <v>0</v>
      </c>
      <c r="U145" s="23">
        <v>17652</v>
      </c>
      <c r="V145" s="99">
        <f t="shared" ref="V145:V151" si="6">SUM(J145:U145)</f>
        <v>40014</v>
      </c>
    </row>
    <row r="146" spans="1:22" ht="15.75" x14ac:dyDescent="0.25">
      <c r="A146" s="312"/>
      <c r="B146" s="321"/>
      <c r="C146" s="315"/>
      <c r="D146" s="318"/>
      <c r="E146" s="315"/>
      <c r="F146" s="315"/>
      <c r="G146" s="315"/>
      <c r="H146" s="315"/>
      <c r="I146" s="4" t="s">
        <v>92</v>
      </c>
      <c r="J146" s="17">
        <v>181811</v>
      </c>
      <c r="K146" s="17">
        <v>89150</v>
      </c>
      <c r="L146" s="17">
        <v>43237</v>
      </c>
      <c r="M146" s="17">
        <v>6124</v>
      </c>
      <c r="N146" s="17">
        <v>42301</v>
      </c>
      <c r="O146" s="17">
        <v>51592</v>
      </c>
      <c r="P146" s="17">
        <v>14553</v>
      </c>
      <c r="Q146" s="16">
        <v>51274</v>
      </c>
      <c r="R146" s="16">
        <v>17793</v>
      </c>
      <c r="S146" s="17">
        <v>66079</v>
      </c>
      <c r="T146" s="17">
        <v>54508</v>
      </c>
      <c r="U146" s="22">
        <v>103797</v>
      </c>
      <c r="V146" s="53">
        <f t="shared" si="6"/>
        <v>722219</v>
      </c>
    </row>
    <row r="147" spans="1:22" ht="15.75" x14ac:dyDescent="0.25">
      <c r="A147" s="312"/>
      <c r="B147" s="321"/>
      <c r="C147" s="315"/>
      <c r="D147" s="318"/>
      <c r="E147" s="315"/>
      <c r="F147" s="315"/>
      <c r="G147" s="315"/>
      <c r="H147" s="315"/>
      <c r="I147" s="4" t="s">
        <v>91</v>
      </c>
      <c r="J147" s="17">
        <v>0</v>
      </c>
      <c r="K147" s="17">
        <v>0</v>
      </c>
      <c r="L147" s="17">
        <v>32879</v>
      </c>
      <c r="M147" s="17">
        <v>15712</v>
      </c>
      <c r="N147" s="17">
        <v>96491</v>
      </c>
      <c r="O147" s="17">
        <v>35570</v>
      </c>
      <c r="P147" s="17">
        <v>0</v>
      </c>
      <c r="Q147" s="16">
        <v>0</v>
      </c>
      <c r="R147" s="16">
        <v>9803</v>
      </c>
      <c r="S147" s="17">
        <v>6059</v>
      </c>
      <c r="T147" s="17">
        <v>0</v>
      </c>
      <c r="U147" s="22">
        <v>6197</v>
      </c>
      <c r="V147" s="53">
        <f t="shared" si="6"/>
        <v>202711</v>
      </c>
    </row>
    <row r="148" spans="1:22" ht="15.75" x14ac:dyDescent="0.25">
      <c r="A148" s="312"/>
      <c r="B148" s="321"/>
      <c r="C148" s="315"/>
      <c r="D148" s="318"/>
      <c r="E148" s="315"/>
      <c r="F148" s="315"/>
      <c r="G148" s="315"/>
      <c r="H148" s="315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22">
        <v>0</v>
      </c>
      <c r="V148" s="53">
        <f t="shared" si="6"/>
        <v>0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312"/>
      <c r="B150" s="321"/>
      <c r="C150" s="315"/>
      <c r="D150" s="318"/>
      <c r="E150" s="315"/>
      <c r="F150" s="315"/>
      <c r="G150" s="315"/>
      <c r="H150" s="315"/>
      <c r="I150" s="4" t="s">
        <v>93</v>
      </c>
      <c r="J150" s="17">
        <v>44745</v>
      </c>
      <c r="K150" s="17">
        <v>90723</v>
      </c>
      <c r="L150" s="17">
        <v>35729</v>
      </c>
      <c r="M150" s="17">
        <v>0</v>
      </c>
      <c r="N150" s="17">
        <v>0</v>
      </c>
      <c r="O150" s="17">
        <v>52662</v>
      </c>
      <c r="P150" s="17">
        <v>153661</v>
      </c>
      <c r="Q150" s="16">
        <v>101161</v>
      </c>
      <c r="R150" s="16">
        <v>66934</v>
      </c>
      <c r="S150" s="17">
        <v>46972</v>
      </c>
      <c r="T150" s="17">
        <v>22802</v>
      </c>
      <c r="U150" s="22">
        <v>13604</v>
      </c>
      <c r="V150" s="53">
        <f t="shared" si="6"/>
        <v>628993</v>
      </c>
    </row>
    <row r="151" spans="1:22" ht="16.5" thickBot="1" x14ac:dyDescent="0.3">
      <c r="A151" s="313"/>
      <c r="B151" s="322"/>
      <c r="C151" s="316"/>
      <c r="D151" s="319"/>
      <c r="E151" s="316"/>
      <c r="F151" s="316"/>
      <c r="G151" s="316"/>
      <c r="H151" s="316"/>
      <c r="I151" s="43" t="s">
        <v>90</v>
      </c>
      <c r="J151" s="32">
        <v>48244</v>
      </c>
      <c r="K151" s="32">
        <v>25147</v>
      </c>
      <c r="L151" s="32">
        <v>54822</v>
      </c>
      <c r="M151" s="32">
        <v>9989</v>
      </c>
      <c r="N151" s="32">
        <v>20491</v>
      </c>
      <c r="O151" s="32">
        <v>19825</v>
      </c>
      <c r="P151" s="32">
        <v>12742</v>
      </c>
      <c r="Q151" s="56">
        <v>16963</v>
      </c>
      <c r="R151" s="56">
        <v>32752</v>
      </c>
      <c r="S151" s="32">
        <v>21232</v>
      </c>
      <c r="T151" s="32">
        <v>47279</v>
      </c>
      <c r="U151" s="33">
        <v>13265</v>
      </c>
      <c r="V151" s="98">
        <f t="shared" si="6"/>
        <v>322751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1"/>
      <c r="V152" s="81">
        <f>SUM(V145:V151)</f>
        <v>1916688</v>
      </c>
    </row>
    <row r="153" spans="1:22" ht="15.75" x14ac:dyDescent="0.25">
      <c r="A153" s="311">
        <v>667</v>
      </c>
      <c r="B153" s="315" t="s">
        <v>49</v>
      </c>
      <c r="C153" s="315" t="s">
        <v>79</v>
      </c>
      <c r="D153" s="318">
        <v>98.8</v>
      </c>
      <c r="E153" s="315" t="s">
        <v>156</v>
      </c>
      <c r="F153" s="315" t="s">
        <v>42</v>
      </c>
      <c r="G153" s="315" t="s">
        <v>100</v>
      </c>
      <c r="H153" s="315" t="s">
        <v>42</v>
      </c>
      <c r="I153" s="41" t="s">
        <v>94</v>
      </c>
      <c r="J153" s="15">
        <v>8117</v>
      </c>
      <c r="K153" s="15">
        <v>13771</v>
      </c>
      <c r="L153" s="15">
        <v>6553</v>
      </c>
      <c r="M153" s="15">
        <v>8181</v>
      </c>
      <c r="N153" s="15">
        <v>13179</v>
      </c>
      <c r="O153" s="15">
        <v>0</v>
      </c>
      <c r="P153" s="15">
        <v>5275</v>
      </c>
      <c r="Q153" s="14">
        <v>3415</v>
      </c>
      <c r="R153" s="14">
        <v>5100</v>
      </c>
      <c r="S153" s="15">
        <v>5139</v>
      </c>
      <c r="T153" s="15">
        <v>5595</v>
      </c>
      <c r="U153" s="23">
        <v>0</v>
      </c>
      <c r="V153" s="99">
        <f t="shared" ref="V153:V158" si="7">SUM(J153:U153)</f>
        <v>74325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4" t="s">
        <v>92</v>
      </c>
      <c r="J154" s="17">
        <v>76832</v>
      </c>
      <c r="K154" s="17">
        <v>65540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219</v>
      </c>
      <c r="S154" s="17">
        <v>0</v>
      </c>
      <c r="T154" s="17">
        <v>0</v>
      </c>
      <c r="U154" s="22">
        <v>0</v>
      </c>
      <c r="V154" s="53">
        <f t="shared" si="7"/>
        <v>142591</v>
      </c>
    </row>
    <row r="155" spans="1:22" ht="15.75" x14ac:dyDescent="0.25">
      <c r="A155" s="312"/>
      <c r="B155" s="315"/>
      <c r="C155" s="315"/>
      <c r="D155" s="318"/>
      <c r="E155" s="315"/>
      <c r="F155" s="315"/>
      <c r="G155" s="315"/>
      <c r="H155" s="315"/>
      <c r="I155" s="3" t="s">
        <v>103</v>
      </c>
      <c r="J155" s="17">
        <v>3168</v>
      </c>
      <c r="K155" s="17">
        <v>0</v>
      </c>
      <c r="L155" s="17">
        <v>0</v>
      </c>
      <c r="M155" s="17">
        <v>2586</v>
      </c>
      <c r="N155" s="17">
        <v>2604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3878</v>
      </c>
      <c r="U155" s="22">
        <v>0</v>
      </c>
      <c r="V155" s="53">
        <f t="shared" si="7"/>
        <v>12236</v>
      </c>
    </row>
    <row r="156" spans="1:22" ht="15.75" x14ac:dyDescent="0.25">
      <c r="A156" s="312"/>
      <c r="B156" s="315"/>
      <c r="C156" s="315"/>
      <c r="D156" s="318"/>
      <c r="E156" s="315"/>
      <c r="F156" s="315"/>
      <c r="G156" s="315"/>
      <c r="H156" s="315"/>
      <c r="I156" s="37" t="s">
        <v>91</v>
      </c>
      <c r="J156" s="28">
        <v>4925</v>
      </c>
      <c r="K156" s="28">
        <v>10090</v>
      </c>
      <c r="L156" s="28">
        <v>20834</v>
      </c>
      <c r="M156" s="28">
        <v>19989</v>
      </c>
      <c r="N156" s="28">
        <v>10470</v>
      </c>
      <c r="O156" s="28">
        <v>5504</v>
      </c>
      <c r="P156" s="28">
        <v>10006</v>
      </c>
      <c r="Q156" s="55">
        <v>5405</v>
      </c>
      <c r="R156" s="55">
        <v>5134</v>
      </c>
      <c r="S156" s="28">
        <v>16652</v>
      </c>
      <c r="T156" s="28">
        <v>5302</v>
      </c>
      <c r="U156" s="29">
        <v>0</v>
      </c>
      <c r="V156" s="100">
        <f t="shared" si="7"/>
        <v>114311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20</v>
      </c>
      <c r="U157" s="29">
        <v>0</v>
      </c>
      <c r="V157" s="100">
        <f t="shared" si="7"/>
        <v>20</v>
      </c>
    </row>
    <row r="158" spans="1:22" ht="16.5" thickBot="1" x14ac:dyDescent="0.3">
      <c r="A158" s="313"/>
      <c r="B158" s="315"/>
      <c r="C158" s="315"/>
      <c r="D158" s="318"/>
      <c r="E158" s="315"/>
      <c r="F158" s="315"/>
      <c r="G158" s="315"/>
      <c r="H158" s="315"/>
      <c r="I158" s="18" t="s">
        <v>95</v>
      </c>
      <c r="J158" s="28">
        <v>0</v>
      </c>
      <c r="K158" s="28">
        <v>4579</v>
      </c>
      <c r="L158" s="28">
        <v>0</v>
      </c>
      <c r="M158" s="28">
        <v>8721</v>
      </c>
      <c r="N158" s="28">
        <v>4918</v>
      </c>
      <c r="O158" s="28">
        <v>4424</v>
      </c>
      <c r="P158" s="28">
        <v>6580</v>
      </c>
      <c r="Q158" s="55">
        <v>0</v>
      </c>
      <c r="R158" s="55">
        <v>8350</v>
      </c>
      <c r="S158" s="28">
        <v>0</v>
      </c>
      <c r="T158" s="28">
        <v>0</v>
      </c>
      <c r="U158" s="29">
        <v>0</v>
      </c>
      <c r="V158" s="100">
        <f t="shared" si="7"/>
        <v>37572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1"/>
      <c r="V159" s="81">
        <f>SUM(V153:V158)</f>
        <v>381055</v>
      </c>
    </row>
    <row r="160" spans="1:22" ht="15.75" x14ac:dyDescent="0.25">
      <c r="A160" s="311">
        <v>668</v>
      </c>
      <c r="B160" s="314" t="s">
        <v>49</v>
      </c>
      <c r="C160" s="314" t="s">
        <v>80</v>
      </c>
      <c r="D160" s="317">
        <v>98.8</v>
      </c>
      <c r="E160" s="314" t="s">
        <v>100</v>
      </c>
      <c r="F160" s="314" t="s">
        <v>42</v>
      </c>
      <c r="G160" s="314" t="s">
        <v>156</v>
      </c>
      <c r="H160" s="314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22">
        <v>0</v>
      </c>
      <c r="V160" s="53">
        <f>SUM(J160:U160)</f>
        <v>0</v>
      </c>
    </row>
    <row r="161" spans="1:22" ht="15.75" x14ac:dyDescent="0.25">
      <c r="A161" s="312"/>
      <c r="B161" s="315"/>
      <c r="C161" s="315"/>
      <c r="D161" s="318"/>
      <c r="E161" s="315"/>
      <c r="F161" s="315"/>
      <c r="G161" s="315"/>
      <c r="H161" s="315"/>
      <c r="I161" s="4" t="s">
        <v>92</v>
      </c>
      <c r="J161" s="17">
        <v>1651</v>
      </c>
      <c r="K161" s="17">
        <v>43251</v>
      </c>
      <c r="L161" s="17">
        <v>15984</v>
      </c>
      <c r="M161" s="17">
        <v>5045</v>
      </c>
      <c r="N161" s="17">
        <v>9467</v>
      </c>
      <c r="O161" s="17">
        <v>12906</v>
      </c>
      <c r="P161" s="17">
        <v>26834</v>
      </c>
      <c r="Q161" s="16">
        <v>19248</v>
      </c>
      <c r="R161" s="16">
        <v>502</v>
      </c>
      <c r="S161" s="17">
        <v>4370</v>
      </c>
      <c r="T161" s="17">
        <v>0</v>
      </c>
      <c r="U161" s="22">
        <v>0</v>
      </c>
      <c r="V161" s="53">
        <f>SUM(J161:U161)</f>
        <v>139258</v>
      </c>
    </row>
    <row r="162" spans="1:22" ht="15.75" x14ac:dyDescent="0.25">
      <c r="A162" s="312"/>
      <c r="B162" s="315"/>
      <c r="C162" s="315"/>
      <c r="D162" s="318"/>
      <c r="E162" s="315"/>
      <c r="F162" s="315"/>
      <c r="G162" s="315"/>
      <c r="H162" s="315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22">
        <v>0</v>
      </c>
      <c r="V162" s="53">
        <f>SUM(J162:U162)</f>
        <v>0</v>
      </c>
    </row>
    <row r="163" spans="1:22" ht="15.75" x14ac:dyDescent="0.25">
      <c r="A163" s="312"/>
      <c r="B163" s="315"/>
      <c r="C163" s="315"/>
      <c r="D163" s="318"/>
      <c r="E163" s="315"/>
      <c r="F163" s="315"/>
      <c r="G163" s="315"/>
      <c r="H163" s="315"/>
      <c r="I163" s="4" t="s">
        <v>93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6.5" thickBot="1" x14ac:dyDescent="0.3">
      <c r="A164" s="313"/>
      <c r="B164" s="316"/>
      <c r="C164" s="316"/>
      <c r="D164" s="319"/>
      <c r="E164" s="316"/>
      <c r="F164" s="316"/>
      <c r="G164" s="316"/>
      <c r="H164" s="316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3">
        <v>0</v>
      </c>
      <c r="V164" s="98">
        <f>SUM(J164:U164)</f>
        <v>0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1"/>
      <c r="V165" s="81">
        <f>SUM(V160:V164)</f>
        <v>139258</v>
      </c>
    </row>
    <row r="166" spans="1:22" ht="15.75" x14ac:dyDescent="0.25">
      <c r="A166" s="311">
        <v>669</v>
      </c>
      <c r="B166" s="314" t="s">
        <v>49</v>
      </c>
      <c r="C166" s="314" t="s">
        <v>85</v>
      </c>
      <c r="D166" s="317">
        <v>98.8</v>
      </c>
      <c r="E166" s="326" t="s">
        <v>100</v>
      </c>
      <c r="F166" s="314" t="s">
        <v>42</v>
      </c>
      <c r="G166" s="326" t="s">
        <v>156</v>
      </c>
      <c r="H166" s="314" t="s">
        <v>42</v>
      </c>
      <c r="I166" s="41" t="s">
        <v>98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3">
        <v>0</v>
      </c>
      <c r="V166" s="99">
        <f t="shared" ref="V166:V173" si="8">SUM(J166:U166)</f>
        <v>0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1" t="s">
        <v>92</v>
      </c>
      <c r="J167" s="15">
        <v>8877</v>
      </c>
      <c r="K167" s="15">
        <v>6040</v>
      </c>
      <c r="L167" s="15">
        <v>14822</v>
      </c>
      <c r="M167" s="15">
        <v>36361</v>
      </c>
      <c r="N167" s="15">
        <v>12164</v>
      </c>
      <c r="O167" s="15">
        <v>0</v>
      </c>
      <c r="P167" s="15">
        <v>25184</v>
      </c>
      <c r="Q167" s="14">
        <v>34003</v>
      </c>
      <c r="R167" s="14">
        <v>31970</v>
      </c>
      <c r="S167" s="15">
        <v>18230</v>
      </c>
      <c r="T167" s="15">
        <v>34781</v>
      </c>
      <c r="U167" s="23">
        <v>19785</v>
      </c>
      <c r="V167" s="53">
        <f t="shared" si="8"/>
        <v>242217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75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52435</v>
      </c>
      <c r="R168" s="16">
        <v>47197</v>
      </c>
      <c r="S168" s="17">
        <v>63705</v>
      </c>
      <c r="T168" s="17">
        <v>18240</v>
      </c>
      <c r="U168" s="22">
        <v>11911</v>
      </c>
      <c r="V168" s="53">
        <f t="shared" si="8"/>
        <v>193488</v>
      </c>
    </row>
    <row r="169" spans="1:22" ht="15.75" x14ac:dyDescent="0.25">
      <c r="A169" s="312"/>
      <c r="B169" s="315"/>
      <c r="C169" s="315"/>
      <c r="D169" s="318"/>
      <c r="E169" s="327"/>
      <c r="F169" s="315"/>
      <c r="G169" s="327"/>
      <c r="H169" s="315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22">
        <v>0</v>
      </c>
      <c r="V169" s="53">
        <f t="shared" si="8"/>
        <v>0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312"/>
      <c r="B171" s="315"/>
      <c r="C171" s="315"/>
      <c r="D171" s="318"/>
      <c r="E171" s="327"/>
      <c r="F171" s="315"/>
      <c r="G171" s="327"/>
      <c r="H171" s="315"/>
      <c r="I171" s="4" t="s">
        <v>97</v>
      </c>
      <c r="J171" s="17">
        <v>0</v>
      </c>
      <c r="K171" s="17">
        <v>49054</v>
      </c>
      <c r="L171" s="17">
        <v>69726</v>
      </c>
      <c r="M171" s="17">
        <v>0</v>
      </c>
      <c r="N171" s="17">
        <v>0</v>
      </c>
      <c r="O171" s="17">
        <v>0</v>
      </c>
      <c r="P171" s="17">
        <v>28003</v>
      </c>
      <c r="Q171" s="16">
        <v>51108</v>
      </c>
      <c r="R171" s="16">
        <v>26919</v>
      </c>
      <c r="S171" s="17">
        <v>37426</v>
      </c>
      <c r="T171" s="17">
        <v>37066</v>
      </c>
      <c r="U171" s="22">
        <v>43065</v>
      </c>
      <c r="V171" s="53">
        <f t="shared" si="8"/>
        <v>342367</v>
      </c>
    </row>
    <row r="172" spans="1:22" ht="15.75" x14ac:dyDescent="0.25">
      <c r="A172" s="312"/>
      <c r="B172" s="315"/>
      <c r="C172" s="315"/>
      <c r="D172" s="318"/>
      <c r="E172" s="327"/>
      <c r="F172" s="315"/>
      <c r="G172" s="327"/>
      <c r="H172" s="315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17985</v>
      </c>
      <c r="U172" s="22">
        <v>0</v>
      </c>
      <c r="V172" s="53">
        <f t="shared" si="8"/>
        <v>17985</v>
      </c>
    </row>
    <row r="173" spans="1:22" ht="16.5" thickBot="1" x14ac:dyDescent="0.3">
      <c r="A173" s="313"/>
      <c r="B173" s="316"/>
      <c r="C173" s="316"/>
      <c r="D173" s="319"/>
      <c r="E173" s="328"/>
      <c r="F173" s="316"/>
      <c r="G173" s="328"/>
      <c r="H173" s="316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3">
        <v>0</v>
      </c>
      <c r="V173" s="98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1"/>
      <c r="V174" s="81">
        <f>SUM(V166:V173)</f>
        <v>796057</v>
      </c>
    </row>
    <row r="175" spans="1:22" ht="15.75" customHeight="1" x14ac:dyDescent="0.25">
      <c r="A175" s="331" t="s">
        <v>125</v>
      </c>
      <c r="B175" s="320" t="s">
        <v>168</v>
      </c>
      <c r="C175" s="314" t="s">
        <v>86</v>
      </c>
      <c r="D175" s="317">
        <v>58.7</v>
      </c>
      <c r="E175" s="340" t="s">
        <v>158</v>
      </c>
      <c r="F175" s="314" t="s">
        <v>42</v>
      </c>
      <c r="G175" s="340" t="s">
        <v>159</v>
      </c>
      <c r="H175" s="314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3">
        <v>0</v>
      </c>
      <c r="V175" s="99">
        <f t="shared" ref="V175:V180" si="9">SUM(J175:U175)</f>
        <v>0</v>
      </c>
    </row>
    <row r="176" spans="1:22" ht="15.75" x14ac:dyDescent="0.25">
      <c r="A176" s="332"/>
      <c r="B176" s="315"/>
      <c r="C176" s="315"/>
      <c r="D176" s="318"/>
      <c r="E176" s="341"/>
      <c r="F176" s="315"/>
      <c r="G176" s="341"/>
      <c r="H176" s="315"/>
      <c r="I176" s="4" t="s">
        <v>92</v>
      </c>
      <c r="J176" s="17">
        <v>0</v>
      </c>
      <c r="K176" s="17">
        <v>0</v>
      </c>
      <c r="L176" s="17">
        <v>19154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9"/>
        <v>19154</v>
      </c>
    </row>
    <row r="177" spans="1:22" ht="15.75" x14ac:dyDescent="0.25">
      <c r="A177" s="332"/>
      <c r="B177" s="315"/>
      <c r="C177" s="315"/>
      <c r="D177" s="318"/>
      <c r="E177" s="341"/>
      <c r="F177" s="315"/>
      <c r="G177" s="341"/>
      <c r="H177" s="315"/>
      <c r="I177" s="4" t="s">
        <v>91</v>
      </c>
      <c r="J177" s="17">
        <v>176939</v>
      </c>
      <c r="K177" s="17">
        <v>164140</v>
      </c>
      <c r="L177" s="17">
        <v>146447</v>
      </c>
      <c r="M177" s="17">
        <v>166419</v>
      </c>
      <c r="N177" s="17">
        <v>240158</v>
      </c>
      <c r="O177" s="17">
        <v>242720</v>
      </c>
      <c r="P177" s="17">
        <v>178567</v>
      </c>
      <c r="Q177" s="16">
        <v>203551</v>
      </c>
      <c r="R177" s="16">
        <v>197857</v>
      </c>
      <c r="S177" s="17">
        <v>180119</v>
      </c>
      <c r="T177" s="17">
        <v>204505</v>
      </c>
      <c r="U177" s="22">
        <v>225190</v>
      </c>
      <c r="V177" s="53">
        <f t="shared" si="9"/>
        <v>2326612</v>
      </c>
    </row>
    <row r="178" spans="1:22" ht="15.75" x14ac:dyDescent="0.25">
      <c r="A178" s="332"/>
      <c r="B178" s="315"/>
      <c r="C178" s="315"/>
      <c r="D178" s="318"/>
      <c r="E178" s="341"/>
      <c r="F178" s="315"/>
      <c r="G178" s="341"/>
      <c r="H178" s="315"/>
      <c r="I178" s="4" t="s">
        <v>93</v>
      </c>
      <c r="J178" s="17">
        <v>212960</v>
      </c>
      <c r="K178" s="17">
        <v>217117</v>
      </c>
      <c r="L178" s="17">
        <v>191546</v>
      </c>
      <c r="M178" s="17">
        <v>253343</v>
      </c>
      <c r="N178" s="17">
        <v>209419</v>
      </c>
      <c r="O178" s="17">
        <v>160988</v>
      </c>
      <c r="P178" s="17">
        <v>185537</v>
      </c>
      <c r="Q178" s="16">
        <v>202172</v>
      </c>
      <c r="R178" s="16">
        <v>260494</v>
      </c>
      <c r="S178" s="17">
        <v>228171</v>
      </c>
      <c r="T178" s="17">
        <v>220959</v>
      </c>
      <c r="U178" s="22">
        <v>158020</v>
      </c>
      <c r="V178" s="53">
        <f t="shared" si="9"/>
        <v>2500726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41"/>
      <c r="H179" s="315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0</v>
      </c>
      <c r="V179" s="53">
        <f t="shared" si="9"/>
        <v>0</v>
      </c>
    </row>
    <row r="180" spans="1:22" ht="16.5" thickBot="1" x14ac:dyDescent="0.3">
      <c r="A180" s="333"/>
      <c r="B180" s="316"/>
      <c r="C180" s="316"/>
      <c r="D180" s="319"/>
      <c r="E180" s="355"/>
      <c r="F180" s="316"/>
      <c r="G180" s="355"/>
      <c r="H180" s="316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3">
        <v>0</v>
      </c>
      <c r="V180" s="98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1"/>
      <c r="V181" s="81">
        <f>SUM(V175:V180)</f>
        <v>4846492</v>
      </c>
    </row>
    <row r="182" spans="1:22" ht="15.75" x14ac:dyDescent="0.25">
      <c r="A182" s="331" t="s">
        <v>126</v>
      </c>
      <c r="B182" s="320" t="s">
        <v>169</v>
      </c>
      <c r="C182" s="314" t="s">
        <v>86</v>
      </c>
      <c r="D182" s="317">
        <v>36.200000000000003</v>
      </c>
      <c r="E182" s="326" t="s">
        <v>10</v>
      </c>
      <c r="F182" s="314" t="s">
        <v>42</v>
      </c>
      <c r="G182" s="340" t="s">
        <v>158</v>
      </c>
      <c r="H182" s="314" t="s">
        <v>42</v>
      </c>
      <c r="I182" s="4" t="s">
        <v>92</v>
      </c>
      <c r="J182" s="17">
        <v>120902</v>
      </c>
      <c r="K182" s="17">
        <v>47123</v>
      </c>
      <c r="L182" s="17">
        <v>62422</v>
      </c>
      <c r="M182" s="17">
        <v>37120</v>
      </c>
      <c r="N182" s="17">
        <v>98622</v>
      </c>
      <c r="O182" s="17">
        <v>138745</v>
      </c>
      <c r="P182" s="17">
        <v>67335</v>
      </c>
      <c r="Q182" s="16">
        <v>125758</v>
      </c>
      <c r="R182" s="16">
        <v>126546</v>
      </c>
      <c r="S182" s="17">
        <v>48119</v>
      </c>
      <c r="T182" s="17">
        <v>159775</v>
      </c>
      <c r="U182" s="22">
        <v>177642</v>
      </c>
      <c r="V182" s="53">
        <f>SUM(J182:U182)</f>
        <v>1210109</v>
      </c>
    </row>
    <row r="183" spans="1:22" ht="15.75" x14ac:dyDescent="0.25">
      <c r="A183" s="332"/>
      <c r="B183" s="315"/>
      <c r="C183" s="315"/>
      <c r="D183" s="318"/>
      <c r="E183" s="327"/>
      <c r="F183" s="315"/>
      <c r="G183" s="341"/>
      <c r="H183" s="315"/>
      <c r="I183" s="4" t="s">
        <v>91</v>
      </c>
      <c r="J183" s="17">
        <v>216191</v>
      </c>
      <c r="K183" s="17">
        <v>239835</v>
      </c>
      <c r="L183" s="17">
        <v>196406</v>
      </c>
      <c r="M183" s="17">
        <v>285989</v>
      </c>
      <c r="N183" s="17">
        <v>307026</v>
      </c>
      <c r="O183" s="17">
        <v>254906</v>
      </c>
      <c r="P183" s="17">
        <v>271640</v>
      </c>
      <c r="Q183" s="16">
        <v>310484</v>
      </c>
      <c r="R183" s="16">
        <v>266434</v>
      </c>
      <c r="S183" s="17">
        <v>372813</v>
      </c>
      <c r="T183" s="17">
        <v>257162</v>
      </c>
      <c r="U183" s="22">
        <v>308709</v>
      </c>
      <c r="V183" s="53">
        <f>SUM(J183:U183)</f>
        <v>3287595</v>
      </c>
    </row>
    <row r="184" spans="1:22" ht="15.75" customHeight="1" x14ac:dyDescent="0.25">
      <c r="A184" s="332"/>
      <c r="B184" s="315"/>
      <c r="C184" s="315"/>
      <c r="D184" s="318"/>
      <c r="E184" s="327"/>
      <c r="F184" s="315"/>
      <c r="G184" s="341"/>
      <c r="H184" s="315"/>
      <c r="I184" s="3" t="s">
        <v>93</v>
      </c>
      <c r="J184" s="17">
        <v>16888</v>
      </c>
      <c r="K184" s="17">
        <v>73809</v>
      </c>
      <c r="L184" s="17">
        <v>77292</v>
      </c>
      <c r="M184" s="17">
        <v>17608</v>
      </c>
      <c r="N184" s="17">
        <v>19727</v>
      </c>
      <c r="O184" s="17">
        <v>14340</v>
      </c>
      <c r="P184" s="17">
        <v>13394</v>
      </c>
      <c r="Q184" s="16">
        <v>22906</v>
      </c>
      <c r="R184" s="16">
        <v>46405</v>
      </c>
      <c r="S184" s="17">
        <v>21031</v>
      </c>
      <c r="T184" s="17">
        <v>0</v>
      </c>
      <c r="U184" s="22">
        <v>43054</v>
      </c>
      <c r="V184" s="53">
        <f>SUM(J184:U184)</f>
        <v>366454</v>
      </c>
    </row>
    <row r="185" spans="1:22" ht="15.75" customHeight="1" x14ac:dyDescent="0.25">
      <c r="A185" s="332"/>
      <c r="B185" s="315"/>
      <c r="C185" s="315"/>
      <c r="D185" s="318"/>
      <c r="E185" s="327"/>
      <c r="F185" s="315"/>
      <c r="G185" s="341"/>
      <c r="H185" s="315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9">
        <v>0</v>
      </c>
      <c r="V185" s="100">
        <f>SUM(J185:U185)</f>
        <v>0</v>
      </c>
    </row>
    <row r="186" spans="1:22" ht="16.5" thickBot="1" x14ac:dyDescent="0.3">
      <c r="A186" s="333"/>
      <c r="B186" s="316"/>
      <c r="C186" s="316"/>
      <c r="D186" s="319"/>
      <c r="E186" s="328"/>
      <c r="F186" s="316"/>
      <c r="G186" s="355"/>
      <c r="H186" s="316"/>
      <c r="I186" s="18" t="s">
        <v>90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1"/>
      <c r="V187" s="81">
        <f>SUM(V182:V186)</f>
        <v>4864158</v>
      </c>
    </row>
    <row r="188" spans="1:22" ht="16.5" customHeight="1" x14ac:dyDescent="0.25">
      <c r="A188" s="331" t="s">
        <v>127</v>
      </c>
      <c r="B188" s="320" t="s">
        <v>170</v>
      </c>
      <c r="C188" s="314" t="s">
        <v>86</v>
      </c>
      <c r="D188" s="317">
        <v>24.7</v>
      </c>
      <c r="E188" s="340" t="s">
        <v>159</v>
      </c>
      <c r="F188" s="314" t="s">
        <v>42</v>
      </c>
      <c r="G188" s="340" t="s">
        <v>155</v>
      </c>
      <c r="H188" s="314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23">
        <v>0</v>
      </c>
      <c r="V188" s="99">
        <f t="shared" ref="V188:V193" si="10">SUM(J188:U188)</f>
        <v>0</v>
      </c>
    </row>
    <row r="189" spans="1:22" ht="15.75" x14ac:dyDescent="0.25">
      <c r="A189" s="332"/>
      <c r="B189" s="315"/>
      <c r="C189" s="315"/>
      <c r="D189" s="318"/>
      <c r="E189" s="341"/>
      <c r="F189" s="315"/>
      <c r="G189" s="327"/>
      <c r="H189" s="315"/>
      <c r="I189" s="4" t="s">
        <v>92</v>
      </c>
      <c r="J189" s="17">
        <v>0</v>
      </c>
      <c r="K189" s="17">
        <v>0</v>
      </c>
      <c r="L189" s="17">
        <v>11627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5253</v>
      </c>
      <c r="U189" s="22">
        <v>0</v>
      </c>
      <c r="V189" s="53">
        <f t="shared" si="10"/>
        <v>16880</v>
      </c>
    </row>
    <row r="190" spans="1:22" ht="15.75" x14ac:dyDescent="0.25">
      <c r="A190" s="332"/>
      <c r="B190" s="315"/>
      <c r="C190" s="315"/>
      <c r="D190" s="318"/>
      <c r="E190" s="341"/>
      <c r="F190" s="315"/>
      <c r="G190" s="327"/>
      <c r="H190" s="315"/>
      <c r="I190" s="4" t="s">
        <v>91</v>
      </c>
      <c r="J190" s="17">
        <v>52951</v>
      </c>
      <c r="K190" s="17">
        <v>55248</v>
      </c>
      <c r="L190" s="17">
        <v>22688</v>
      </c>
      <c r="M190" s="17">
        <v>39697</v>
      </c>
      <c r="N190" s="17">
        <v>74756</v>
      </c>
      <c r="O190" s="17">
        <v>71926</v>
      </c>
      <c r="P190" s="17">
        <v>38805</v>
      </c>
      <c r="Q190" s="16">
        <v>62259</v>
      </c>
      <c r="R190" s="16">
        <v>39298</v>
      </c>
      <c r="S190" s="17">
        <v>39850</v>
      </c>
      <c r="T190" s="17">
        <v>49242</v>
      </c>
      <c r="U190" s="22">
        <v>60999</v>
      </c>
      <c r="V190" s="53">
        <f t="shared" si="10"/>
        <v>607719</v>
      </c>
    </row>
    <row r="191" spans="1:22" ht="15.75" x14ac:dyDescent="0.25">
      <c r="A191" s="332"/>
      <c r="B191" s="315"/>
      <c r="C191" s="315"/>
      <c r="D191" s="318"/>
      <c r="E191" s="341"/>
      <c r="F191" s="315"/>
      <c r="G191" s="327"/>
      <c r="H191" s="315"/>
      <c r="I191" s="4" t="s">
        <v>93</v>
      </c>
      <c r="J191" s="17">
        <v>212658</v>
      </c>
      <c r="K191" s="17">
        <v>216613</v>
      </c>
      <c r="L191" s="17">
        <v>190613</v>
      </c>
      <c r="M191" s="17">
        <v>252387</v>
      </c>
      <c r="N191" s="17">
        <v>209370</v>
      </c>
      <c r="O191" s="17">
        <v>160988</v>
      </c>
      <c r="P191" s="17">
        <v>185067</v>
      </c>
      <c r="Q191" s="16">
        <v>201274</v>
      </c>
      <c r="R191" s="16">
        <v>259862</v>
      </c>
      <c r="S191" s="17">
        <v>227237</v>
      </c>
      <c r="T191" s="17">
        <v>220959</v>
      </c>
      <c r="U191" s="22">
        <v>158020</v>
      </c>
      <c r="V191" s="53">
        <f t="shared" si="10"/>
        <v>2495048</v>
      </c>
    </row>
    <row r="192" spans="1:22" ht="15.75" x14ac:dyDescent="0.25">
      <c r="A192" s="332"/>
      <c r="B192" s="315"/>
      <c r="C192" s="315"/>
      <c r="D192" s="318"/>
      <c r="E192" s="341"/>
      <c r="F192" s="315"/>
      <c r="G192" s="327"/>
      <c r="H192" s="315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0</v>
      </c>
      <c r="V192" s="53">
        <f t="shared" si="10"/>
        <v>0</v>
      </c>
    </row>
    <row r="193" spans="1:22" ht="16.5" thickBot="1" x14ac:dyDescent="0.3">
      <c r="A193" s="333"/>
      <c r="B193" s="316"/>
      <c r="C193" s="316"/>
      <c r="D193" s="319"/>
      <c r="E193" s="355"/>
      <c r="F193" s="316"/>
      <c r="G193" s="328"/>
      <c r="H193" s="316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1"/>
      <c r="V194" s="81">
        <f>SUM(V188:V193)</f>
        <v>3119647</v>
      </c>
    </row>
    <row r="195" spans="1:22" ht="15.75" x14ac:dyDescent="0.25">
      <c r="A195" s="311">
        <v>719</v>
      </c>
      <c r="B195" s="314" t="s">
        <v>55</v>
      </c>
      <c r="C195" s="314" t="s">
        <v>87</v>
      </c>
      <c r="D195" s="317">
        <v>120.3</v>
      </c>
      <c r="E195" s="326" t="s">
        <v>10</v>
      </c>
      <c r="F195" s="314" t="s">
        <v>42</v>
      </c>
      <c r="G195" s="340" t="s">
        <v>155</v>
      </c>
      <c r="H195" s="314" t="s">
        <v>42</v>
      </c>
      <c r="I195" s="41" t="s">
        <v>92</v>
      </c>
      <c r="J195" s="15">
        <v>0</v>
      </c>
      <c r="K195" s="15">
        <v>30969</v>
      </c>
      <c r="L195" s="15">
        <v>38071</v>
      </c>
      <c r="M195" s="15">
        <v>0</v>
      </c>
      <c r="N195" s="15">
        <v>0</v>
      </c>
      <c r="O195" s="15">
        <v>0</v>
      </c>
      <c r="P195" s="15">
        <v>0</v>
      </c>
      <c r="Q195" s="15">
        <v>10061</v>
      </c>
      <c r="R195" s="14">
        <v>6131</v>
      </c>
      <c r="S195" s="15">
        <v>1937</v>
      </c>
      <c r="T195" s="15">
        <v>26035</v>
      </c>
      <c r="U195" s="23">
        <v>12765</v>
      </c>
      <c r="V195" s="99">
        <f t="shared" ref="V195:V202" si="11">SUM(J195:U195)</f>
        <v>125969</v>
      </c>
    </row>
    <row r="196" spans="1:22" ht="15.75" x14ac:dyDescent="0.25">
      <c r="A196" s="312"/>
      <c r="B196" s="315"/>
      <c r="C196" s="315"/>
      <c r="D196" s="318"/>
      <c r="E196" s="327"/>
      <c r="F196" s="315"/>
      <c r="G196" s="341"/>
      <c r="H196" s="315"/>
      <c r="I196" s="41" t="s">
        <v>98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4">
        <v>0</v>
      </c>
      <c r="S196" s="15">
        <v>0</v>
      </c>
      <c r="T196" s="15">
        <v>0</v>
      </c>
      <c r="U196" s="23">
        <v>0</v>
      </c>
      <c r="V196" s="99">
        <f t="shared" si="11"/>
        <v>0</v>
      </c>
    </row>
    <row r="197" spans="1:22" ht="15.75" x14ac:dyDescent="0.25">
      <c r="A197" s="312"/>
      <c r="B197" s="315"/>
      <c r="C197" s="315"/>
      <c r="D197" s="318"/>
      <c r="E197" s="327"/>
      <c r="F197" s="315"/>
      <c r="G197" s="327"/>
      <c r="H197" s="315"/>
      <c r="I197" s="4" t="s">
        <v>75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43858</v>
      </c>
      <c r="R197" s="16">
        <v>48744</v>
      </c>
      <c r="S197" s="17">
        <v>0</v>
      </c>
      <c r="T197" s="17">
        <v>0</v>
      </c>
      <c r="U197" s="22">
        <v>23261</v>
      </c>
      <c r="V197" s="53">
        <f t="shared" si="11"/>
        <v>115863</v>
      </c>
    </row>
    <row r="198" spans="1:22" ht="15.75" x14ac:dyDescent="0.25">
      <c r="A198" s="312"/>
      <c r="B198" s="315"/>
      <c r="C198" s="315"/>
      <c r="D198" s="318"/>
      <c r="E198" s="327"/>
      <c r="F198" s="315"/>
      <c r="G198" s="327"/>
      <c r="H198" s="315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22">
        <v>0</v>
      </c>
      <c r="V198" s="53">
        <f t="shared" si="11"/>
        <v>0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27"/>
      <c r="H199" s="315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312"/>
      <c r="B200" s="315"/>
      <c r="C200" s="315"/>
      <c r="D200" s="318"/>
      <c r="E200" s="327"/>
      <c r="F200" s="315"/>
      <c r="G200" s="327"/>
      <c r="H200" s="315"/>
      <c r="I200" s="4" t="s">
        <v>97</v>
      </c>
      <c r="J200" s="17">
        <v>212086</v>
      </c>
      <c r="K200" s="17">
        <v>236753</v>
      </c>
      <c r="L200" s="17">
        <v>100593</v>
      </c>
      <c r="M200" s="17">
        <v>219014</v>
      </c>
      <c r="N200" s="17">
        <v>179060</v>
      </c>
      <c r="O200" s="17">
        <v>193378</v>
      </c>
      <c r="P200" s="17">
        <v>237359</v>
      </c>
      <c r="Q200" s="16">
        <v>160957</v>
      </c>
      <c r="R200" s="16">
        <v>179000</v>
      </c>
      <c r="S200" s="17">
        <v>188077</v>
      </c>
      <c r="T200" s="17">
        <v>172131</v>
      </c>
      <c r="U200" s="22">
        <v>183788</v>
      </c>
      <c r="V200" s="53">
        <f t="shared" si="11"/>
        <v>2262196</v>
      </c>
    </row>
    <row r="201" spans="1:22" ht="15.75" x14ac:dyDescent="0.25">
      <c r="A201" s="312"/>
      <c r="B201" s="315"/>
      <c r="C201" s="315"/>
      <c r="D201" s="318"/>
      <c r="E201" s="327"/>
      <c r="F201" s="315"/>
      <c r="G201" s="327"/>
      <c r="H201" s="315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6.5" thickBot="1" x14ac:dyDescent="0.3">
      <c r="A202" s="313"/>
      <c r="B202" s="316"/>
      <c r="C202" s="316"/>
      <c r="D202" s="319"/>
      <c r="E202" s="328"/>
      <c r="F202" s="316"/>
      <c r="G202" s="328"/>
      <c r="H202" s="316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7303</v>
      </c>
      <c r="P202" s="32">
        <v>0</v>
      </c>
      <c r="Q202" s="56">
        <v>0</v>
      </c>
      <c r="R202" s="56">
        <v>0</v>
      </c>
      <c r="S202" s="32">
        <v>0</v>
      </c>
      <c r="T202" s="32">
        <v>0</v>
      </c>
      <c r="U202" s="33">
        <v>0</v>
      </c>
      <c r="V202" s="98">
        <f t="shared" si="11"/>
        <v>7303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1"/>
      <c r="V203" s="81">
        <f>SUM(V195:V202)</f>
        <v>2511331</v>
      </c>
    </row>
    <row r="204" spans="1:22" ht="16.149999999999999" customHeight="1" x14ac:dyDescent="0.25">
      <c r="A204" s="331" t="s">
        <v>128</v>
      </c>
      <c r="B204" s="320" t="s">
        <v>54</v>
      </c>
      <c r="C204" s="314" t="s">
        <v>87</v>
      </c>
      <c r="D204" s="317">
        <v>82.2</v>
      </c>
      <c r="E204" s="320" t="s">
        <v>160</v>
      </c>
      <c r="F204" s="314" t="s">
        <v>42</v>
      </c>
      <c r="G204" s="320" t="s">
        <v>158</v>
      </c>
      <c r="H204" s="314" t="s">
        <v>42</v>
      </c>
      <c r="I204" s="4" t="s">
        <v>92</v>
      </c>
      <c r="J204" s="17">
        <v>265393</v>
      </c>
      <c r="K204" s="17">
        <v>88043</v>
      </c>
      <c r="L204" s="17">
        <v>125721</v>
      </c>
      <c r="M204" s="17">
        <v>243296</v>
      </c>
      <c r="N204" s="17">
        <v>147118</v>
      </c>
      <c r="O204" s="17">
        <v>113645</v>
      </c>
      <c r="P204" s="17">
        <v>94779</v>
      </c>
      <c r="Q204" s="16">
        <v>152775</v>
      </c>
      <c r="R204" s="16">
        <v>201580</v>
      </c>
      <c r="S204" s="17">
        <v>209048</v>
      </c>
      <c r="T204" s="17">
        <v>110192</v>
      </c>
      <c r="U204" s="22">
        <v>185922</v>
      </c>
      <c r="V204" s="53">
        <f t="shared" ref="V204:V209" si="12">SUM(J204:U204)</f>
        <v>1937512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21"/>
      <c r="H205" s="315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2"/>
        <v>0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21"/>
      <c r="H206" s="315"/>
      <c r="I206" s="4" t="s">
        <v>91</v>
      </c>
      <c r="J206" s="17">
        <v>0</v>
      </c>
      <c r="K206" s="17">
        <v>27491</v>
      </c>
      <c r="L206" s="17">
        <v>42837</v>
      </c>
      <c r="M206" s="17">
        <v>21420</v>
      </c>
      <c r="N206" s="17">
        <v>25311</v>
      </c>
      <c r="O206" s="17">
        <v>0</v>
      </c>
      <c r="P206" s="17">
        <v>17148</v>
      </c>
      <c r="Q206" s="16">
        <v>94710</v>
      </c>
      <c r="R206" s="16">
        <v>42892</v>
      </c>
      <c r="S206" s="17">
        <v>0</v>
      </c>
      <c r="T206" s="17">
        <v>33509</v>
      </c>
      <c r="U206" s="22">
        <v>46757</v>
      </c>
      <c r="V206" s="53">
        <f t="shared" si="12"/>
        <v>352075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21"/>
      <c r="H207" s="315"/>
      <c r="I207" s="3" t="s">
        <v>93</v>
      </c>
      <c r="J207" s="17">
        <v>172255</v>
      </c>
      <c r="K207" s="17">
        <v>61636</v>
      </c>
      <c r="L207" s="17">
        <v>145324</v>
      </c>
      <c r="M207" s="17">
        <v>230225</v>
      </c>
      <c r="N207" s="17">
        <v>177346</v>
      </c>
      <c r="O207" s="17">
        <v>100964</v>
      </c>
      <c r="P207" s="17">
        <v>34900</v>
      </c>
      <c r="Q207" s="16">
        <v>49233</v>
      </c>
      <c r="R207" s="16">
        <v>162584</v>
      </c>
      <c r="S207" s="17">
        <v>200378</v>
      </c>
      <c r="T207" s="17">
        <v>227584</v>
      </c>
      <c r="U207" s="22">
        <v>174275</v>
      </c>
      <c r="V207" s="53">
        <f t="shared" si="12"/>
        <v>1736704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21"/>
      <c r="H208" s="315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6.5" thickBot="1" x14ac:dyDescent="0.3">
      <c r="A209" s="333"/>
      <c r="B209" s="316"/>
      <c r="C209" s="316"/>
      <c r="D209" s="319"/>
      <c r="E209" s="322"/>
      <c r="F209" s="316"/>
      <c r="G209" s="322"/>
      <c r="H209" s="316"/>
      <c r="I209" s="74" t="s">
        <v>90</v>
      </c>
      <c r="J209" s="56">
        <v>0</v>
      </c>
      <c r="K209" s="32">
        <v>60684</v>
      </c>
      <c r="L209" s="32">
        <v>23885</v>
      </c>
      <c r="M209" s="32">
        <v>56743</v>
      </c>
      <c r="N209" s="32">
        <v>39720</v>
      </c>
      <c r="O209" s="32">
        <v>61644</v>
      </c>
      <c r="P209" s="32">
        <v>30805</v>
      </c>
      <c r="Q209" s="56">
        <v>60737</v>
      </c>
      <c r="R209" s="56">
        <v>18147</v>
      </c>
      <c r="S209" s="32">
        <v>74355</v>
      </c>
      <c r="T209" s="32">
        <v>51940</v>
      </c>
      <c r="U209" s="33">
        <v>28091</v>
      </c>
      <c r="V209" s="98">
        <f t="shared" si="12"/>
        <v>506751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1"/>
      <c r="V210" s="81">
        <f>SUM(V204:V209)</f>
        <v>4533042</v>
      </c>
    </row>
    <row r="211" spans="1:22" ht="15.75" x14ac:dyDescent="0.25">
      <c r="A211" s="331" t="s">
        <v>129</v>
      </c>
      <c r="B211" s="320" t="s">
        <v>167</v>
      </c>
      <c r="C211" s="314" t="s">
        <v>87</v>
      </c>
      <c r="D211" s="317">
        <v>152.69999999999999</v>
      </c>
      <c r="E211" s="320" t="s">
        <v>158</v>
      </c>
      <c r="F211" s="314" t="s">
        <v>42</v>
      </c>
      <c r="G211" s="320" t="s">
        <v>100</v>
      </c>
      <c r="H211" s="314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23">
        <v>0</v>
      </c>
      <c r="V211" s="99">
        <f t="shared" ref="V211:V218" si="13">SUM(J211:U211)</f>
        <v>0</v>
      </c>
    </row>
    <row r="212" spans="1:22" ht="15.75" x14ac:dyDescent="0.25">
      <c r="A212" s="332"/>
      <c r="B212" s="315"/>
      <c r="C212" s="315"/>
      <c r="D212" s="318"/>
      <c r="E212" s="321"/>
      <c r="F212" s="315"/>
      <c r="G212" s="315"/>
      <c r="H212" s="315"/>
      <c r="I212" s="4" t="s">
        <v>92</v>
      </c>
      <c r="J212" s="17">
        <v>89653</v>
      </c>
      <c r="K212" s="17">
        <v>111073</v>
      </c>
      <c r="L212" s="17">
        <v>174188</v>
      </c>
      <c r="M212" s="17">
        <v>92645</v>
      </c>
      <c r="N212" s="17">
        <v>168155</v>
      </c>
      <c r="O212" s="17">
        <v>72204</v>
      </c>
      <c r="P212" s="17">
        <v>152922</v>
      </c>
      <c r="Q212" s="16">
        <v>226108</v>
      </c>
      <c r="R212" s="16">
        <v>228172</v>
      </c>
      <c r="S212" s="17">
        <v>242357</v>
      </c>
      <c r="T212" s="17">
        <v>223448</v>
      </c>
      <c r="U212" s="22">
        <v>199174</v>
      </c>
      <c r="V212" s="53">
        <f t="shared" si="13"/>
        <v>1980099</v>
      </c>
    </row>
    <row r="213" spans="1:22" ht="15.75" x14ac:dyDescent="0.25">
      <c r="A213" s="332"/>
      <c r="B213" s="315"/>
      <c r="C213" s="315"/>
      <c r="D213" s="318"/>
      <c r="E213" s="321"/>
      <c r="F213" s="315"/>
      <c r="G213" s="315"/>
      <c r="H213" s="315"/>
      <c r="I213" s="4" t="s">
        <v>91</v>
      </c>
      <c r="J213" s="17">
        <v>55614</v>
      </c>
      <c r="K213" s="17">
        <v>45738</v>
      </c>
      <c r="L213" s="17">
        <v>0</v>
      </c>
      <c r="M213" s="17">
        <v>0</v>
      </c>
      <c r="N213" s="17">
        <v>0</v>
      </c>
      <c r="O213" s="17">
        <v>0</v>
      </c>
      <c r="P213" s="17">
        <v>103941</v>
      </c>
      <c r="Q213" s="16">
        <v>136125</v>
      </c>
      <c r="R213" s="16">
        <v>100727</v>
      </c>
      <c r="S213" s="17">
        <v>181105</v>
      </c>
      <c r="T213" s="17">
        <v>97979</v>
      </c>
      <c r="U213" s="22">
        <v>117614</v>
      </c>
      <c r="V213" s="53">
        <f t="shared" si="13"/>
        <v>838843</v>
      </c>
    </row>
    <row r="214" spans="1:22" ht="15.75" x14ac:dyDescent="0.25">
      <c r="A214" s="332"/>
      <c r="B214" s="315"/>
      <c r="C214" s="315"/>
      <c r="D214" s="318"/>
      <c r="E214" s="321"/>
      <c r="F214" s="315"/>
      <c r="G214" s="315"/>
      <c r="H214" s="315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22">
        <v>0</v>
      </c>
      <c r="V214" s="53">
        <f t="shared" si="13"/>
        <v>0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80</v>
      </c>
      <c r="S215" s="17">
        <v>0</v>
      </c>
      <c r="T215" s="17">
        <v>0</v>
      </c>
      <c r="U215" s="22">
        <v>0</v>
      </c>
      <c r="V215" s="53">
        <f t="shared" si="13"/>
        <v>80</v>
      </c>
    </row>
    <row r="216" spans="1:22" ht="15.75" x14ac:dyDescent="0.25">
      <c r="A216" s="332"/>
      <c r="B216" s="315"/>
      <c r="C216" s="315"/>
      <c r="D216" s="318"/>
      <c r="E216" s="321"/>
      <c r="F216" s="315"/>
      <c r="G216" s="315"/>
      <c r="H216" s="315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22">
        <v>0</v>
      </c>
      <c r="V216" s="53">
        <f t="shared" si="13"/>
        <v>0</v>
      </c>
    </row>
    <row r="217" spans="1:22" ht="15.75" x14ac:dyDescent="0.25">
      <c r="A217" s="332"/>
      <c r="B217" s="315"/>
      <c r="C217" s="315"/>
      <c r="D217" s="318"/>
      <c r="E217" s="321"/>
      <c r="F217" s="315"/>
      <c r="G217" s="315"/>
      <c r="H217" s="315"/>
      <c r="I217" s="4" t="s">
        <v>90</v>
      </c>
      <c r="J217" s="16">
        <v>0</v>
      </c>
      <c r="K217" s="17">
        <v>356</v>
      </c>
      <c r="L217" s="17">
        <v>225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581</v>
      </c>
    </row>
    <row r="218" spans="1:22" ht="16.5" thickBot="1" x14ac:dyDescent="0.3">
      <c r="A218" s="333"/>
      <c r="B218" s="316"/>
      <c r="C218" s="316"/>
      <c r="D218" s="319"/>
      <c r="E218" s="322"/>
      <c r="F218" s="316"/>
      <c r="G218" s="316"/>
      <c r="H218" s="316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3">
        <v>0</v>
      </c>
      <c r="V218" s="98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1"/>
      <c r="V219" s="81">
        <f>SUM(V211:V218)</f>
        <v>2819603</v>
      </c>
    </row>
    <row r="220" spans="1:22" ht="15.75" x14ac:dyDescent="0.25">
      <c r="A220" s="312">
        <v>1366</v>
      </c>
      <c r="B220" s="315" t="s">
        <v>55</v>
      </c>
      <c r="C220" s="315" t="s">
        <v>85</v>
      </c>
      <c r="D220" s="315">
        <v>67</v>
      </c>
      <c r="E220" s="327" t="s">
        <v>10</v>
      </c>
      <c r="F220" s="315" t="s">
        <v>42</v>
      </c>
      <c r="G220" s="324" t="s">
        <v>60</v>
      </c>
      <c r="H220" s="315" t="s">
        <v>42</v>
      </c>
      <c r="I220" s="38" t="s">
        <v>92</v>
      </c>
      <c r="J220" s="15">
        <v>161952</v>
      </c>
      <c r="K220" s="15">
        <v>263778</v>
      </c>
      <c r="L220" s="15">
        <v>233224</v>
      </c>
      <c r="M220" s="15">
        <v>262834</v>
      </c>
      <c r="N220" s="15">
        <v>245139</v>
      </c>
      <c r="O220" s="15">
        <v>226824</v>
      </c>
      <c r="P220" s="15">
        <v>247171</v>
      </c>
      <c r="Q220" s="14">
        <v>245482</v>
      </c>
      <c r="R220" s="14">
        <v>243694</v>
      </c>
      <c r="S220" s="15">
        <v>224023</v>
      </c>
      <c r="T220" s="15">
        <v>190333</v>
      </c>
      <c r="U220" s="23">
        <v>219094</v>
      </c>
      <c r="V220" s="99">
        <f>SUM(J220:U220)</f>
        <v>2763548</v>
      </c>
    </row>
    <row r="221" spans="1:22" ht="15.75" x14ac:dyDescent="0.25">
      <c r="A221" s="312"/>
      <c r="B221" s="315"/>
      <c r="C221" s="315"/>
      <c r="D221" s="315"/>
      <c r="E221" s="327"/>
      <c r="F221" s="315"/>
      <c r="G221" s="324"/>
      <c r="H221" s="315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>SUM(J221:U221)</f>
        <v>0</v>
      </c>
    </row>
    <row r="222" spans="1:22" ht="15.75" x14ac:dyDescent="0.25">
      <c r="A222" s="312"/>
      <c r="B222" s="315"/>
      <c r="C222" s="315"/>
      <c r="D222" s="315"/>
      <c r="E222" s="327"/>
      <c r="F222" s="315"/>
      <c r="G222" s="324"/>
      <c r="H222" s="315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6.5" thickBot="1" x14ac:dyDescent="0.3">
      <c r="A223" s="312"/>
      <c r="B223" s="315"/>
      <c r="C223" s="315"/>
      <c r="D223" s="315"/>
      <c r="E223" s="327"/>
      <c r="F223" s="315"/>
      <c r="G223" s="324"/>
      <c r="H223" s="315"/>
      <c r="I223" s="37" t="s">
        <v>90</v>
      </c>
      <c r="J223" s="28">
        <v>245625</v>
      </c>
      <c r="K223" s="28">
        <v>211882</v>
      </c>
      <c r="L223" s="28">
        <v>218696</v>
      </c>
      <c r="M223" s="28">
        <v>241832</v>
      </c>
      <c r="N223" s="28">
        <v>230900</v>
      </c>
      <c r="O223" s="28">
        <v>224844</v>
      </c>
      <c r="P223" s="28">
        <v>225543</v>
      </c>
      <c r="Q223" s="55">
        <v>242867</v>
      </c>
      <c r="R223" s="55">
        <v>223611</v>
      </c>
      <c r="S223" s="28">
        <v>228797</v>
      </c>
      <c r="T223" s="28">
        <v>216944</v>
      </c>
      <c r="U223" s="29">
        <v>252831</v>
      </c>
      <c r="V223" s="100">
        <f>SUM(J223:U223)</f>
        <v>2764372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1"/>
      <c r="V224" s="81">
        <f>SUM(V220:V223)</f>
        <v>5527920</v>
      </c>
    </row>
    <row r="225" spans="1:22" ht="15.75" x14ac:dyDescent="0.25">
      <c r="A225" s="311">
        <v>1367</v>
      </c>
      <c r="B225" s="320" t="s">
        <v>166</v>
      </c>
      <c r="C225" s="314" t="s">
        <v>85</v>
      </c>
      <c r="D225" s="317">
        <v>28.6</v>
      </c>
      <c r="E225" s="323" t="s">
        <v>11</v>
      </c>
      <c r="F225" s="314" t="s">
        <v>42</v>
      </c>
      <c r="G225" s="326" t="s">
        <v>60</v>
      </c>
      <c r="H225" s="314" t="s">
        <v>42</v>
      </c>
      <c r="I225" s="2" t="s">
        <v>92</v>
      </c>
      <c r="J225" s="34">
        <v>0</v>
      </c>
      <c r="K225" s="34">
        <v>0</v>
      </c>
      <c r="L225" s="34">
        <v>8722</v>
      </c>
      <c r="M225" s="34">
        <v>1420</v>
      </c>
      <c r="N225" s="34">
        <v>0</v>
      </c>
      <c r="O225" s="34">
        <v>0</v>
      </c>
      <c r="P225" s="34">
        <v>0</v>
      </c>
      <c r="Q225" s="58">
        <v>0</v>
      </c>
      <c r="R225" s="58">
        <v>0</v>
      </c>
      <c r="S225" s="34">
        <v>4460</v>
      </c>
      <c r="T225" s="34">
        <v>0</v>
      </c>
      <c r="U225" s="35">
        <v>0</v>
      </c>
      <c r="V225" s="97">
        <f>SUM(J225:U225)</f>
        <v>14602</v>
      </c>
    </row>
    <row r="226" spans="1:22" ht="15.75" x14ac:dyDescent="0.25">
      <c r="A226" s="312"/>
      <c r="B226" s="321"/>
      <c r="C226" s="315"/>
      <c r="D226" s="318"/>
      <c r="E226" s="324"/>
      <c r="F226" s="315"/>
      <c r="G226" s="327"/>
      <c r="H226" s="315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313"/>
      <c r="B227" s="315"/>
      <c r="C227" s="315"/>
      <c r="D227" s="318"/>
      <c r="E227" s="324"/>
      <c r="F227" s="315"/>
      <c r="G227" s="327"/>
      <c r="H227" s="315"/>
      <c r="I227" s="44" t="s">
        <v>90</v>
      </c>
      <c r="J227" s="56">
        <v>0</v>
      </c>
      <c r="K227" s="32">
        <v>0</v>
      </c>
      <c r="L227" s="32">
        <v>337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3">
        <v>0</v>
      </c>
      <c r="V227" s="98">
        <f>SUM(J227:U227)</f>
        <v>337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SUM(V225:V227)</f>
        <v>14939</v>
      </c>
    </row>
    <row r="229" spans="1:22" ht="15.75" x14ac:dyDescent="0.25">
      <c r="A229" s="312">
        <v>1368</v>
      </c>
      <c r="B229" s="321" t="s">
        <v>165</v>
      </c>
      <c r="C229" s="315" t="s">
        <v>85</v>
      </c>
      <c r="D229" s="315">
        <v>29</v>
      </c>
      <c r="E229" s="324" t="s">
        <v>60</v>
      </c>
      <c r="F229" s="315" t="s">
        <v>42</v>
      </c>
      <c r="G229" s="341" t="s">
        <v>161</v>
      </c>
      <c r="H229" s="315" t="s">
        <v>42</v>
      </c>
      <c r="I229" s="38" t="s">
        <v>92</v>
      </c>
      <c r="J229" s="15">
        <v>96010</v>
      </c>
      <c r="K229" s="15">
        <v>107722</v>
      </c>
      <c r="L229" s="15">
        <v>117628</v>
      </c>
      <c r="M229" s="15">
        <v>133379</v>
      </c>
      <c r="N229" s="15">
        <v>121308</v>
      </c>
      <c r="O229" s="15">
        <v>117246</v>
      </c>
      <c r="P229" s="15">
        <v>137249</v>
      </c>
      <c r="Q229" s="15">
        <v>148123</v>
      </c>
      <c r="R229" s="14">
        <v>137817</v>
      </c>
      <c r="S229" s="15">
        <v>158441</v>
      </c>
      <c r="T229" s="15">
        <v>129348</v>
      </c>
      <c r="U229" s="23">
        <v>132455</v>
      </c>
      <c r="V229" s="99">
        <f>SUM(J229:U229)</f>
        <v>1536726</v>
      </c>
    </row>
    <row r="230" spans="1:22" ht="15.75" x14ac:dyDescent="0.25">
      <c r="A230" s="312"/>
      <c r="B230" s="315"/>
      <c r="C230" s="315"/>
      <c r="D230" s="315"/>
      <c r="E230" s="324"/>
      <c r="F230" s="315"/>
      <c r="G230" s="327"/>
      <c r="H230" s="315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5.75" x14ac:dyDescent="0.25">
      <c r="A231" s="312"/>
      <c r="B231" s="315"/>
      <c r="C231" s="315"/>
      <c r="D231" s="315"/>
      <c r="E231" s="91"/>
      <c r="F231" s="315"/>
      <c r="G231" s="327"/>
      <c r="H231" s="315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9">
        <v>0</v>
      </c>
      <c r="V231" s="100">
        <f>SUM(J231:U231)</f>
        <v>0</v>
      </c>
    </row>
    <row r="232" spans="1:22" ht="16.5" thickBot="1" x14ac:dyDescent="0.3">
      <c r="A232" s="313"/>
      <c r="B232" s="316"/>
      <c r="C232" s="316"/>
      <c r="D232" s="316"/>
      <c r="E232" s="24"/>
      <c r="F232" s="316"/>
      <c r="G232" s="328"/>
      <c r="H232" s="316"/>
      <c r="I232" s="18" t="s">
        <v>90</v>
      </c>
      <c r="J232" s="26">
        <v>233058</v>
      </c>
      <c r="K232" s="26">
        <v>212912</v>
      </c>
      <c r="L232" s="26">
        <v>206306</v>
      </c>
      <c r="M232" s="26">
        <v>237481</v>
      </c>
      <c r="N232" s="26">
        <v>218027</v>
      </c>
      <c r="O232" s="26">
        <v>211401</v>
      </c>
      <c r="P232" s="26">
        <v>219756</v>
      </c>
      <c r="Q232" s="26">
        <v>230699</v>
      </c>
      <c r="R232" s="25">
        <v>217441</v>
      </c>
      <c r="S232" s="26">
        <v>228034</v>
      </c>
      <c r="T232" s="26">
        <v>210397</v>
      </c>
      <c r="U232" s="27">
        <v>252610</v>
      </c>
      <c r="V232" s="102">
        <f>SUM(J232:U232)</f>
        <v>2678122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1"/>
      <c r="V233" s="81">
        <f>SUM(V229:V232)</f>
        <v>4214848</v>
      </c>
    </row>
    <row r="234" spans="1:22" ht="15.75" x14ac:dyDescent="0.25">
      <c r="A234" s="311">
        <v>2069</v>
      </c>
      <c r="B234" s="314" t="s">
        <v>131</v>
      </c>
      <c r="C234" s="314" t="s">
        <v>83</v>
      </c>
      <c r="D234" s="317">
        <v>278.75</v>
      </c>
      <c r="E234" s="323" t="s">
        <v>132</v>
      </c>
      <c r="F234" s="314" t="s">
        <v>133</v>
      </c>
      <c r="G234" s="340" t="s">
        <v>162</v>
      </c>
      <c r="H234" s="314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5">
        <v>0</v>
      </c>
      <c r="V234" s="97">
        <f>SUM(J234:U234)</f>
        <v>0</v>
      </c>
    </row>
    <row r="235" spans="1:22" ht="16.5" thickBot="1" x14ac:dyDescent="0.3">
      <c r="A235" s="313"/>
      <c r="B235" s="316"/>
      <c r="C235" s="316"/>
      <c r="D235" s="319"/>
      <c r="E235" s="325"/>
      <c r="F235" s="316"/>
      <c r="G235" s="355"/>
      <c r="H235" s="316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3"/>
      <c r="V235" s="98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72241283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G225:G227"/>
    <mergeCell ref="H225:H227"/>
    <mergeCell ref="C225:C227"/>
    <mergeCell ref="D225:D227"/>
    <mergeCell ref="E225:E227"/>
    <mergeCell ref="F225:F227"/>
    <mergeCell ref="E234:E235"/>
    <mergeCell ref="F234:F235"/>
    <mergeCell ref="G234:G235"/>
    <mergeCell ref="H234:H235"/>
    <mergeCell ref="A234:A235"/>
    <mergeCell ref="B234:B235"/>
    <mergeCell ref="C234:C235"/>
    <mergeCell ref="D234:D235"/>
    <mergeCell ref="D182:D186"/>
    <mergeCell ref="D175:D180"/>
    <mergeCell ref="H182:H186"/>
    <mergeCell ref="E182:E186"/>
    <mergeCell ref="F182:F186"/>
    <mergeCell ref="G182:G186"/>
    <mergeCell ref="E175:E180"/>
    <mergeCell ref="F175:F180"/>
    <mergeCell ref="G175:G180"/>
    <mergeCell ref="H175:H180"/>
    <mergeCell ref="H204:H209"/>
    <mergeCell ref="H188:H193"/>
    <mergeCell ref="H229:H232"/>
    <mergeCell ref="E229:E230"/>
    <mergeCell ref="D229:D232"/>
    <mergeCell ref="C229:C232"/>
    <mergeCell ref="F229:F232"/>
    <mergeCell ref="G229:G232"/>
    <mergeCell ref="B175:B180"/>
    <mergeCell ref="A188:A193"/>
    <mergeCell ref="G204:G209"/>
    <mergeCell ref="D188:D193"/>
    <mergeCell ref="E188:E193"/>
    <mergeCell ref="F188:F193"/>
    <mergeCell ref="G188:G193"/>
    <mergeCell ref="G195:G202"/>
    <mergeCell ref="F195:F202"/>
    <mergeCell ref="F204:F209"/>
    <mergeCell ref="E166:E173"/>
    <mergeCell ref="F166:F173"/>
    <mergeCell ref="D195:D202"/>
    <mergeCell ref="E195:E202"/>
    <mergeCell ref="B54:B57"/>
    <mergeCell ref="H54:H57"/>
    <mergeCell ref="H44:H52"/>
    <mergeCell ref="G54:G57"/>
    <mergeCell ref="G160:G164"/>
    <mergeCell ref="H160:H164"/>
    <mergeCell ref="H166:H173"/>
    <mergeCell ref="G166:G173"/>
    <mergeCell ref="G59:G61"/>
    <mergeCell ref="H59:H61"/>
    <mergeCell ref="G103:G109"/>
    <mergeCell ref="H103:H109"/>
    <mergeCell ref="H111:H117"/>
    <mergeCell ref="H63:H66"/>
    <mergeCell ref="G44:G52"/>
    <mergeCell ref="B160:B164"/>
    <mergeCell ref="C160:C164"/>
    <mergeCell ref="D140:D143"/>
    <mergeCell ref="F124:F129"/>
    <mergeCell ref="E140:E143"/>
    <mergeCell ref="E153:E158"/>
    <mergeCell ref="C153:C158"/>
    <mergeCell ref="G145:G151"/>
    <mergeCell ref="G111:G117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E111:E117"/>
    <mergeCell ref="F111:F117"/>
    <mergeCell ref="A131:A138"/>
    <mergeCell ref="A124:A129"/>
    <mergeCell ref="A140:A143"/>
    <mergeCell ref="H131:H138"/>
    <mergeCell ref="C119:C122"/>
    <mergeCell ref="E131:E138"/>
    <mergeCell ref="B124:B129"/>
    <mergeCell ref="D124:D129"/>
    <mergeCell ref="B140:B143"/>
    <mergeCell ref="F140:F143"/>
    <mergeCell ref="H140:H143"/>
    <mergeCell ref="C124:C129"/>
    <mergeCell ref="E124:E129"/>
    <mergeCell ref="D119:D122"/>
    <mergeCell ref="G119:G122"/>
    <mergeCell ref="H119:H122"/>
    <mergeCell ref="H124:H129"/>
    <mergeCell ref="B119:B122"/>
    <mergeCell ref="C211:C218"/>
    <mergeCell ref="C166:C173"/>
    <mergeCell ref="C131:C138"/>
    <mergeCell ref="E119:E122"/>
    <mergeCell ref="G140:G143"/>
    <mergeCell ref="C204:C209"/>
    <mergeCell ref="D204:D209"/>
    <mergeCell ref="E204:E209"/>
    <mergeCell ref="C188:C193"/>
    <mergeCell ref="C175:C180"/>
    <mergeCell ref="G131:G138"/>
    <mergeCell ref="F131:F138"/>
    <mergeCell ref="C195:C202"/>
    <mergeCell ref="D166:D173"/>
    <mergeCell ref="C140:C143"/>
    <mergeCell ref="F153:F158"/>
    <mergeCell ref="D153:D158"/>
    <mergeCell ref="D160:D164"/>
    <mergeCell ref="E160:E164"/>
    <mergeCell ref="C145:C151"/>
    <mergeCell ref="F145:F151"/>
    <mergeCell ref="E145:E151"/>
    <mergeCell ref="D145:D151"/>
    <mergeCell ref="C182:C186"/>
    <mergeCell ref="B229:B232"/>
    <mergeCell ref="A229:A232"/>
    <mergeCell ref="A220:A223"/>
    <mergeCell ref="B220:B223"/>
    <mergeCell ref="A225:A227"/>
    <mergeCell ref="B225:B227"/>
    <mergeCell ref="A211:A218"/>
    <mergeCell ref="B211:B218"/>
    <mergeCell ref="B131:B138"/>
    <mergeCell ref="A160:A164"/>
    <mergeCell ref="A182:A186"/>
    <mergeCell ref="B182:B186"/>
    <mergeCell ref="A145:A151"/>
    <mergeCell ref="B145:B151"/>
    <mergeCell ref="A153:A158"/>
    <mergeCell ref="B153:B158"/>
    <mergeCell ref="A166:A173"/>
    <mergeCell ref="B166:B173"/>
    <mergeCell ref="A204:A209"/>
    <mergeCell ref="B204:B209"/>
    <mergeCell ref="A195:A202"/>
    <mergeCell ref="B195:B202"/>
    <mergeCell ref="B188:B193"/>
    <mergeCell ref="A175:A180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H195:H202"/>
    <mergeCell ref="G75:G79"/>
    <mergeCell ref="F75:F79"/>
    <mergeCell ref="F91:F101"/>
    <mergeCell ref="G91:G101"/>
    <mergeCell ref="H91:H101"/>
    <mergeCell ref="G124:G129"/>
    <mergeCell ref="H153:H158"/>
    <mergeCell ref="G153:G158"/>
    <mergeCell ref="H145:H151"/>
    <mergeCell ref="F119:F122"/>
    <mergeCell ref="F160:F164"/>
    <mergeCell ref="G220:G223"/>
    <mergeCell ref="H220:H223"/>
    <mergeCell ref="D220:D223"/>
    <mergeCell ref="E220:E223"/>
    <mergeCell ref="F220:F223"/>
    <mergeCell ref="E211:E218"/>
    <mergeCell ref="F211:F218"/>
    <mergeCell ref="G211:G218"/>
    <mergeCell ref="D211:D218"/>
    <mergeCell ref="H211:H218"/>
    <mergeCell ref="C220:C223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F63:F66"/>
    <mergeCell ref="G63:G66"/>
    <mergeCell ref="C103:C109"/>
    <mergeCell ref="D103:D109"/>
    <mergeCell ref="D131:D138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A91:A101"/>
    <mergeCell ref="A111:A117"/>
    <mergeCell ref="B111:B117"/>
    <mergeCell ref="A119:A122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zoomScale="70" zoomScaleNormal="70" workbookViewId="0">
      <pane xSplit="9" topLeftCell="J1" activePane="topRight" state="frozen"/>
      <selection pane="topRight" activeCell="U31" sqref="J31:U31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">
        <v>181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2013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0" t="s">
        <v>62</v>
      </c>
    </row>
    <row r="6" spans="1:22" ht="21.75" customHeight="1" thickBot="1" x14ac:dyDescent="0.25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2013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34682</v>
      </c>
      <c r="K7" s="17">
        <v>33722</v>
      </c>
      <c r="L7" s="17">
        <v>37071</v>
      </c>
      <c r="M7" s="17">
        <v>32725</v>
      </c>
      <c r="N7" s="17">
        <v>28398</v>
      </c>
      <c r="O7" s="17">
        <v>39680</v>
      </c>
      <c r="P7" s="17">
        <v>38099</v>
      </c>
      <c r="Q7" s="34">
        <v>40142</v>
      </c>
      <c r="R7" s="58">
        <v>32937</v>
      </c>
      <c r="S7" s="34">
        <v>43846</v>
      </c>
      <c r="T7" s="34">
        <v>38911</v>
      </c>
      <c r="U7" s="35">
        <v>39873</v>
      </c>
      <c r="V7" s="97">
        <f>SUM(J7:U7)</f>
        <v>440086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17198</v>
      </c>
      <c r="K8" s="17">
        <v>15304</v>
      </c>
      <c r="L8" s="17">
        <v>14234</v>
      </c>
      <c r="M8" s="17">
        <v>16905</v>
      </c>
      <c r="N8" s="17">
        <v>13322</v>
      </c>
      <c r="O8" s="17">
        <v>14831</v>
      </c>
      <c r="P8" s="17">
        <v>17068</v>
      </c>
      <c r="Q8" s="17">
        <v>14198</v>
      </c>
      <c r="R8" s="16">
        <v>16755</v>
      </c>
      <c r="S8" s="17">
        <v>14037</v>
      </c>
      <c r="T8" s="17">
        <v>14748</v>
      </c>
      <c r="U8" s="22">
        <v>15802</v>
      </c>
      <c r="V8" s="53">
        <f>SUM(J8:U8)</f>
        <v>184402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25938</v>
      </c>
      <c r="K9" s="17">
        <v>16210</v>
      </c>
      <c r="L9" s="17">
        <v>16524</v>
      </c>
      <c r="M9" s="17">
        <v>16928</v>
      </c>
      <c r="N9" s="17">
        <v>14642</v>
      </c>
      <c r="O9" s="17">
        <v>19141</v>
      </c>
      <c r="P9" s="17">
        <v>18510</v>
      </c>
      <c r="Q9" s="17">
        <v>17029</v>
      </c>
      <c r="R9" s="16">
        <v>17745</v>
      </c>
      <c r="S9" s="17">
        <v>16220</v>
      </c>
      <c r="T9" s="17">
        <v>19904</v>
      </c>
      <c r="U9" s="22">
        <v>22296</v>
      </c>
      <c r="V9" s="53">
        <f>SUM(J9:U9)</f>
        <v>221087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845575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26204</v>
      </c>
      <c r="K13" s="15">
        <v>27648</v>
      </c>
      <c r="L13" s="15">
        <v>26036</v>
      </c>
      <c r="M13" s="15">
        <v>21683</v>
      </c>
      <c r="N13" s="15">
        <v>21940</v>
      </c>
      <c r="O13" s="15">
        <v>28277</v>
      </c>
      <c r="P13" s="15">
        <v>23862</v>
      </c>
      <c r="Q13" s="14">
        <v>22042</v>
      </c>
      <c r="R13" s="14">
        <v>21331</v>
      </c>
      <c r="S13" s="15">
        <v>25928</v>
      </c>
      <c r="T13" s="15">
        <v>24347</v>
      </c>
      <c r="U13" s="23">
        <v>22292</v>
      </c>
      <c r="V13" s="99">
        <f>SUM(J13:U13)</f>
        <v>291590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3504</v>
      </c>
      <c r="K14" s="17">
        <v>4043</v>
      </c>
      <c r="L14" s="17">
        <v>2941</v>
      </c>
      <c r="M14" s="17">
        <v>2360</v>
      </c>
      <c r="N14" s="17">
        <v>3020</v>
      </c>
      <c r="O14" s="17">
        <v>5111</v>
      </c>
      <c r="P14" s="17">
        <v>4375</v>
      </c>
      <c r="Q14" s="16">
        <v>5430</v>
      </c>
      <c r="R14" s="16">
        <v>5606</v>
      </c>
      <c r="S14" s="17">
        <v>3829</v>
      </c>
      <c r="T14" s="17">
        <v>5549</v>
      </c>
      <c r="U14" s="22">
        <v>5482</v>
      </c>
      <c r="V14" s="53">
        <f>SUM(J14:U14)</f>
        <v>51250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24798</v>
      </c>
      <c r="K15" s="17">
        <v>19079</v>
      </c>
      <c r="L15" s="17">
        <v>17564</v>
      </c>
      <c r="M15" s="17">
        <v>19261</v>
      </c>
      <c r="N15" s="17">
        <v>14441</v>
      </c>
      <c r="O15" s="17">
        <v>17977</v>
      </c>
      <c r="P15" s="17">
        <v>16950</v>
      </c>
      <c r="Q15" s="16">
        <v>14168</v>
      </c>
      <c r="R15" s="16">
        <v>15937</v>
      </c>
      <c r="S15" s="17">
        <v>18280</v>
      </c>
      <c r="T15" s="17">
        <v>16073</v>
      </c>
      <c r="U15" s="22">
        <v>21707</v>
      </c>
      <c r="V15" s="53">
        <f>SUM(J15:U15)</f>
        <v>216235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559075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60886</v>
      </c>
      <c r="K19" s="15">
        <v>61370</v>
      </c>
      <c r="L19" s="15">
        <v>63107</v>
      </c>
      <c r="M19" s="15">
        <v>54408</v>
      </c>
      <c r="N19" s="15">
        <v>50338</v>
      </c>
      <c r="O19" s="15">
        <v>67957</v>
      </c>
      <c r="P19" s="15">
        <v>61961</v>
      </c>
      <c r="Q19" s="14">
        <v>62184</v>
      </c>
      <c r="R19" s="14">
        <v>54268</v>
      </c>
      <c r="S19" s="15">
        <v>69774</v>
      </c>
      <c r="T19" s="15">
        <v>63258</v>
      </c>
      <c r="U19" s="23">
        <v>62165</v>
      </c>
      <c r="V19" s="99">
        <f>SUM(J19:U19)</f>
        <v>731676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20702</v>
      </c>
      <c r="K20" s="17">
        <v>19347</v>
      </c>
      <c r="L20" s="17">
        <v>17175</v>
      </c>
      <c r="M20" s="17">
        <v>19265</v>
      </c>
      <c r="N20" s="17">
        <v>16342</v>
      </c>
      <c r="O20" s="17">
        <v>19942</v>
      </c>
      <c r="P20" s="17">
        <v>21443</v>
      </c>
      <c r="Q20" s="16">
        <v>19628</v>
      </c>
      <c r="R20" s="16">
        <v>22361</v>
      </c>
      <c r="S20" s="17">
        <v>17866</v>
      </c>
      <c r="T20" s="17">
        <v>20297</v>
      </c>
      <c r="U20" s="22">
        <v>21284</v>
      </c>
      <c r="V20" s="53">
        <f>SUM(J20:U20)</f>
        <v>235652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50736</v>
      </c>
      <c r="K21" s="17">
        <v>35289</v>
      </c>
      <c r="L21" s="17">
        <v>34088</v>
      </c>
      <c r="M21" s="17">
        <v>36189</v>
      </c>
      <c r="N21" s="17">
        <v>29083</v>
      </c>
      <c r="O21" s="17">
        <v>37118</v>
      </c>
      <c r="P21" s="17">
        <v>35460</v>
      </c>
      <c r="Q21" s="16">
        <v>31197</v>
      </c>
      <c r="R21" s="16">
        <v>33682</v>
      </c>
      <c r="S21" s="17">
        <v>34500</v>
      </c>
      <c r="T21" s="17">
        <v>35977</v>
      </c>
      <c r="U21" s="22">
        <v>44003</v>
      </c>
      <c r="V21" s="53">
        <f>SUM(J21:U21)</f>
        <v>437322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1404650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140219</v>
      </c>
      <c r="K25" s="32">
        <v>111948</v>
      </c>
      <c r="L25" s="32">
        <v>139016</v>
      </c>
      <c r="M25" s="32">
        <v>116191</v>
      </c>
      <c r="N25" s="32">
        <v>100541</v>
      </c>
      <c r="O25" s="32">
        <v>108797</v>
      </c>
      <c r="P25" s="32">
        <v>80670</v>
      </c>
      <c r="Q25" s="25">
        <v>138338</v>
      </c>
      <c r="R25" s="56">
        <v>79547</v>
      </c>
      <c r="S25" s="32">
        <v>103174</v>
      </c>
      <c r="T25" s="32">
        <v>131130</v>
      </c>
      <c r="U25" s="33">
        <v>147732</v>
      </c>
      <c r="V25" s="98">
        <f>SUM(J25:U25)</f>
        <v>1397303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1397303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107425</v>
      </c>
      <c r="K28" s="32">
        <v>69009</v>
      </c>
      <c r="L28" s="32">
        <v>74982</v>
      </c>
      <c r="M28" s="32">
        <v>48235</v>
      </c>
      <c r="N28" s="32">
        <v>78698</v>
      </c>
      <c r="O28" s="32">
        <v>67558</v>
      </c>
      <c r="P28" s="32">
        <v>15445</v>
      </c>
      <c r="Q28" s="56">
        <v>0</v>
      </c>
      <c r="R28" s="56">
        <v>0</v>
      </c>
      <c r="S28" s="32">
        <v>0</v>
      </c>
      <c r="T28" s="32">
        <v>0</v>
      </c>
      <c r="U28" s="33">
        <v>37798</v>
      </c>
      <c r="V28" s="99">
        <f>SUM(J28:U28)</f>
        <v>499150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499150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562</v>
      </c>
      <c r="T30" s="34">
        <v>2118</v>
      </c>
      <c r="U30" s="35">
        <v>0</v>
      </c>
      <c r="V30" s="97">
        <f>SUM(J30:U30)</f>
        <v>2680</v>
      </c>
    </row>
    <row r="31" spans="1:22" ht="16.5" customHeight="1" x14ac:dyDescent="0.25">
      <c r="A31" s="312"/>
      <c r="B31" s="327"/>
      <c r="C31" s="315"/>
      <c r="D31" s="315"/>
      <c r="E31" s="327"/>
      <c r="F31" s="327"/>
      <c r="G31" s="327"/>
      <c r="H31" s="327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28"/>
      <c r="C32" s="316"/>
      <c r="D32" s="316"/>
      <c r="E32" s="328"/>
      <c r="F32" s="328"/>
      <c r="G32" s="328"/>
      <c r="H32" s="328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2680</v>
      </c>
    </row>
    <row r="34" spans="1:22" ht="15.75" x14ac:dyDescent="0.25">
      <c r="A34" s="311">
        <v>525</v>
      </c>
      <c r="B34" s="314" t="s">
        <v>33</v>
      </c>
      <c r="C34" s="314" t="s">
        <v>81</v>
      </c>
      <c r="D34" s="314">
        <v>15</v>
      </c>
      <c r="E34" s="326" t="s">
        <v>143</v>
      </c>
      <c r="F34" s="326" t="s">
        <v>34</v>
      </c>
      <c r="G34" s="326" t="s">
        <v>25</v>
      </c>
      <c r="H34" s="326" t="s">
        <v>34</v>
      </c>
      <c r="I34" s="73" t="s">
        <v>92</v>
      </c>
      <c r="J34" s="72">
        <v>137479</v>
      </c>
      <c r="K34" s="34">
        <v>162913</v>
      </c>
      <c r="L34" s="34">
        <v>179765</v>
      </c>
      <c r="M34" s="34">
        <v>152308</v>
      </c>
      <c r="N34" s="34">
        <v>144325</v>
      </c>
      <c r="O34" s="34">
        <v>161877</v>
      </c>
      <c r="P34" s="34">
        <v>172206</v>
      </c>
      <c r="Q34" s="58">
        <v>156693</v>
      </c>
      <c r="R34" s="58">
        <v>140488</v>
      </c>
      <c r="S34" s="34">
        <v>152801</v>
      </c>
      <c r="T34" s="34">
        <v>136442</v>
      </c>
      <c r="U34" s="35">
        <v>110160</v>
      </c>
      <c r="V34" s="97">
        <f>SUM(J34:U34)</f>
        <v>1807457</v>
      </c>
    </row>
    <row r="35" spans="1:22" ht="16.5" thickBot="1" x14ac:dyDescent="0.3">
      <c r="A35" s="313"/>
      <c r="B35" s="316"/>
      <c r="C35" s="316"/>
      <c r="D35" s="316"/>
      <c r="E35" s="328"/>
      <c r="F35" s="328"/>
      <c r="G35" s="328"/>
      <c r="H35" s="328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1807457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82211</v>
      </c>
      <c r="K37" s="32">
        <v>82533</v>
      </c>
      <c r="L37" s="32">
        <v>91460</v>
      </c>
      <c r="M37" s="32">
        <v>95383</v>
      </c>
      <c r="N37" s="32">
        <v>87763</v>
      </c>
      <c r="O37" s="32">
        <v>86095</v>
      </c>
      <c r="P37" s="32">
        <v>94865</v>
      </c>
      <c r="Q37" s="25">
        <v>94637</v>
      </c>
      <c r="R37" s="56">
        <v>84016</v>
      </c>
      <c r="S37" s="32">
        <v>88694</v>
      </c>
      <c r="T37" s="32">
        <v>88547</v>
      </c>
      <c r="U37" s="33">
        <v>89612</v>
      </c>
      <c r="V37" s="98">
        <f>SUM(J37:U37)</f>
        <v>1065816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1065816</v>
      </c>
    </row>
    <row r="39" spans="1:22" ht="15.75" x14ac:dyDescent="0.25">
      <c r="A39" s="311">
        <v>537</v>
      </c>
      <c r="B39" s="314" t="s">
        <v>35</v>
      </c>
      <c r="C39" s="314" t="s">
        <v>83</v>
      </c>
      <c r="D39" s="317">
        <v>363.9</v>
      </c>
      <c r="E39" s="314" t="s">
        <v>16</v>
      </c>
      <c r="F39" s="314" t="s">
        <v>36</v>
      </c>
      <c r="G39" s="320" t="s">
        <v>144</v>
      </c>
      <c r="H39" s="314" t="s">
        <v>37</v>
      </c>
      <c r="I39" s="41" t="s">
        <v>92</v>
      </c>
      <c r="J39" s="15">
        <v>0</v>
      </c>
      <c r="K39" s="15">
        <v>12749</v>
      </c>
      <c r="L39" s="15">
        <v>44327</v>
      </c>
      <c r="M39" s="15">
        <v>21637</v>
      </c>
      <c r="N39" s="15">
        <v>25745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104458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21"/>
      <c r="H41" s="315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9044</v>
      </c>
      <c r="O41" s="15">
        <v>27413</v>
      </c>
      <c r="P41" s="15">
        <v>0</v>
      </c>
      <c r="Q41" s="16">
        <v>0</v>
      </c>
      <c r="R41" s="14">
        <v>0</v>
      </c>
      <c r="S41" s="15">
        <v>18692</v>
      </c>
      <c r="T41" s="15">
        <v>34019</v>
      </c>
      <c r="U41" s="23">
        <v>55400</v>
      </c>
      <c r="V41" s="99">
        <f>SUM(J41:U41)</f>
        <v>144568</v>
      </c>
    </row>
    <row r="42" spans="1:22" ht="15.75" x14ac:dyDescent="0.25">
      <c r="A42" s="312"/>
      <c r="B42" s="315"/>
      <c r="C42" s="315"/>
      <c r="D42" s="318"/>
      <c r="E42" s="315"/>
      <c r="F42" s="315"/>
      <c r="G42" s="315"/>
      <c r="H42" s="315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6"/>
      <c r="C43" s="316"/>
      <c r="D43" s="319"/>
      <c r="E43" s="316"/>
      <c r="F43" s="316"/>
      <c r="G43" s="316"/>
      <c r="H43" s="316"/>
      <c r="I43" s="18" t="s">
        <v>93</v>
      </c>
      <c r="J43" s="28">
        <v>5957</v>
      </c>
      <c r="K43" s="28">
        <v>15857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21814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270840</v>
      </c>
    </row>
    <row r="45" spans="1:22" ht="15.75" x14ac:dyDescent="0.25">
      <c r="A45" s="312">
        <v>541</v>
      </c>
      <c r="B45" s="315" t="s">
        <v>41</v>
      </c>
      <c r="C45" s="315" t="s">
        <v>81</v>
      </c>
      <c r="D45" s="315">
        <v>93</v>
      </c>
      <c r="E45" s="315" t="s">
        <v>7</v>
      </c>
      <c r="F45" s="315" t="s">
        <v>39</v>
      </c>
      <c r="G45" s="315" t="s">
        <v>145</v>
      </c>
      <c r="H45" s="315" t="s">
        <v>39</v>
      </c>
      <c r="I45" s="41" t="s">
        <v>94</v>
      </c>
      <c r="J45" s="15">
        <v>0</v>
      </c>
      <c r="K45" s="15">
        <v>0</v>
      </c>
      <c r="L45" s="15">
        <v>3521</v>
      </c>
      <c r="M45" s="15">
        <v>2009</v>
      </c>
      <c r="N45" s="15">
        <v>2454</v>
      </c>
      <c r="O45" s="15">
        <v>2022</v>
      </c>
      <c r="P45" s="15">
        <v>1965</v>
      </c>
      <c r="Q45" s="16">
        <v>0</v>
      </c>
      <c r="R45" s="14">
        <v>0</v>
      </c>
      <c r="S45" s="15">
        <v>2703</v>
      </c>
      <c r="T45" s="15">
        <v>1720</v>
      </c>
      <c r="U45" s="23">
        <v>0</v>
      </c>
      <c r="V45" s="99">
        <f t="shared" ref="V45:V53" si="0">SUM(J45:U45)</f>
        <v>16394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92</v>
      </c>
      <c r="J46" s="17">
        <v>61857</v>
      </c>
      <c r="K46" s="17">
        <v>75418</v>
      </c>
      <c r="L46" s="17">
        <v>64051</v>
      </c>
      <c r="M46" s="17">
        <v>41936</v>
      </c>
      <c r="N46" s="17">
        <v>39045</v>
      </c>
      <c r="O46" s="17">
        <v>68666</v>
      </c>
      <c r="P46" s="17">
        <v>74529</v>
      </c>
      <c r="Q46" s="16">
        <v>109373</v>
      </c>
      <c r="R46" s="16">
        <v>94849</v>
      </c>
      <c r="S46" s="17">
        <v>94100</v>
      </c>
      <c r="T46" s="17">
        <v>107972</v>
      </c>
      <c r="U46" s="22">
        <v>62897</v>
      </c>
      <c r="V46" s="53">
        <f t="shared" si="0"/>
        <v>894693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103</v>
      </c>
      <c r="J48" s="17">
        <v>16069</v>
      </c>
      <c r="K48" s="17">
        <v>4710</v>
      </c>
      <c r="L48" s="17">
        <v>31990</v>
      </c>
      <c r="M48" s="17">
        <v>18058</v>
      </c>
      <c r="N48" s="17">
        <v>8471</v>
      </c>
      <c r="O48" s="17">
        <v>4730</v>
      </c>
      <c r="P48" s="17">
        <v>27855</v>
      </c>
      <c r="Q48" s="16">
        <v>9097</v>
      </c>
      <c r="R48" s="16">
        <v>4323</v>
      </c>
      <c r="S48" s="17">
        <v>37181</v>
      </c>
      <c r="T48" s="17">
        <v>33894</v>
      </c>
      <c r="U48" s="22">
        <v>44569</v>
      </c>
      <c r="V48" s="53">
        <f t="shared" si="0"/>
        <v>240947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91</v>
      </c>
      <c r="J49" s="17">
        <v>115214</v>
      </c>
      <c r="K49" s="17">
        <v>90939</v>
      </c>
      <c r="L49" s="17">
        <v>41420</v>
      </c>
      <c r="M49" s="17">
        <v>38454</v>
      </c>
      <c r="N49" s="17">
        <v>15596</v>
      </c>
      <c r="O49" s="17">
        <v>14868</v>
      </c>
      <c r="P49" s="17">
        <v>4346</v>
      </c>
      <c r="Q49" s="16">
        <v>30826</v>
      </c>
      <c r="R49" s="16">
        <v>40302</v>
      </c>
      <c r="S49" s="17">
        <v>16331</v>
      </c>
      <c r="T49" s="17">
        <v>1047</v>
      </c>
      <c r="U49" s="22">
        <v>88937</v>
      </c>
      <c r="V49" s="53">
        <f t="shared" si="0"/>
        <v>498280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70</v>
      </c>
      <c r="J51" s="17">
        <v>3751</v>
      </c>
      <c r="K51" s="17">
        <v>4126</v>
      </c>
      <c r="L51" s="17">
        <v>6131</v>
      </c>
      <c r="M51" s="17">
        <v>4111</v>
      </c>
      <c r="N51" s="17">
        <v>8194</v>
      </c>
      <c r="O51" s="17">
        <v>4078</v>
      </c>
      <c r="P51" s="17">
        <v>4125</v>
      </c>
      <c r="Q51" s="16">
        <v>2001</v>
      </c>
      <c r="R51" s="16">
        <v>0</v>
      </c>
      <c r="S51" s="17">
        <v>4082</v>
      </c>
      <c r="T51" s="17">
        <v>4104</v>
      </c>
      <c r="U51" s="22">
        <v>0</v>
      </c>
      <c r="V51" s="53">
        <f t="shared" si="0"/>
        <v>44703</v>
      </c>
    </row>
    <row r="52" spans="1:22" ht="15.75" x14ac:dyDescent="0.25">
      <c r="A52" s="312"/>
      <c r="B52" s="315"/>
      <c r="C52" s="315"/>
      <c r="D52" s="315"/>
      <c r="E52" s="315"/>
      <c r="F52" s="315"/>
      <c r="G52" s="315"/>
      <c r="H52" s="315"/>
      <c r="I52" s="4" t="s">
        <v>93</v>
      </c>
      <c r="J52" s="17">
        <v>0</v>
      </c>
      <c r="K52" s="17">
        <v>0</v>
      </c>
      <c r="L52" s="17">
        <v>20859</v>
      </c>
      <c r="M52" s="17">
        <v>32055</v>
      </c>
      <c r="N52" s="17">
        <v>55920</v>
      </c>
      <c r="O52" s="17">
        <v>28678</v>
      </c>
      <c r="P52" s="17">
        <v>74655</v>
      </c>
      <c r="Q52" s="16">
        <v>38458</v>
      </c>
      <c r="R52" s="16">
        <v>64612</v>
      </c>
      <c r="S52" s="17">
        <v>54541</v>
      </c>
      <c r="T52" s="17">
        <v>49391</v>
      </c>
      <c r="U52" s="22">
        <v>17742</v>
      </c>
      <c r="V52" s="53">
        <f t="shared" si="0"/>
        <v>436911</v>
      </c>
    </row>
    <row r="53" spans="1:22" ht="16.5" thickBot="1" x14ac:dyDescent="0.3">
      <c r="A53" s="312"/>
      <c r="B53" s="315"/>
      <c r="C53" s="315"/>
      <c r="D53" s="315"/>
      <c r="E53" s="315"/>
      <c r="F53" s="315"/>
      <c r="G53" s="315"/>
      <c r="H53" s="315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2131928</v>
      </c>
    </row>
    <row r="55" spans="1:22" ht="15.75" x14ac:dyDescent="0.25">
      <c r="A55" s="312">
        <v>542</v>
      </c>
      <c r="B55" s="315" t="s">
        <v>38</v>
      </c>
      <c r="C55" s="315" t="s">
        <v>79</v>
      </c>
      <c r="D55" s="315">
        <v>200</v>
      </c>
      <c r="E55" s="327" t="s">
        <v>7</v>
      </c>
      <c r="F55" s="327" t="s">
        <v>39</v>
      </c>
      <c r="G55" s="327" t="s">
        <v>146</v>
      </c>
      <c r="H55" s="327" t="s">
        <v>40</v>
      </c>
      <c r="I55" s="41" t="s">
        <v>94</v>
      </c>
      <c r="J55" s="15">
        <v>20887</v>
      </c>
      <c r="K55" s="15">
        <v>21956</v>
      </c>
      <c r="L55" s="15">
        <v>28893</v>
      </c>
      <c r="M55" s="15">
        <v>17974</v>
      </c>
      <c r="N55" s="15">
        <v>24898</v>
      </c>
      <c r="O55" s="15">
        <v>23109</v>
      </c>
      <c r="P55" s="15">
        <v>17073</v>
      </c>
      <c r="Q55" s="16">
        <v>22693</v>
      </c>
      <c r="R55" s="14">
        <v>23357</v>
      </c>
      <c r="S55" s="15">
        <v>22246</v>
      </c>
      <c r="T55" s="15">
        <v>25752</v>
      </c>
      <c r="U55" s="23">
        <v>26392</v>
      </c>
      <c r="V55" s="99">
        <f>SUM(J55:U55)</f>
        <v>275230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4" t="s">
        <v>92</v>
      </c>
      <c r="J56" s="17">
        <v>73671</v>
      </c>
      <c r="K56" s="17">
        <v>73069</v>
      </c>
      <c r="L56" s="17">
        <v>77165</v>
      </c>
      <c r="M56" s="17">
        <v>76728</v>
      </c>
      <c r="N56" s="17">
        <v>80469</v>
      </c>
      <c r="O56" s="17">
        <v>72776</v>
      </c>
      <c r="P56" s="17">
        <v>72059</v>
      </c>
      <c r="Q56" s="16">
        <v>78280</v>
      </c>
      <c r="R56" s="16">
        <v>81176</v>
      </c>
      <c r="S56" s="17">
        <v>83213</v>
      </c>
      <c r="T56" s="17">
        <v>75087</v>
      </c>
      <c r="U56" s="22">
        <v>68776</v>
      </c>
      <c r="V56" s="53">
        <f>SUM(J56:U56)</f>
        <v>912469</v>
      </c>
    </row>
    <row r="57" spans="1:22" ht="15.75" x14ac:dyDescent="0.25">
      <c r="A57" s="312"/>
      <c r="B57" s="315"/>
      <c r="C57" s="315"/>
      <c r="D57" s="315"/>
      <c r="E57" s="327"/>
      <c r="F57" s="327"/>
      <c r="G57" s="327"/>
      <c r="H57" s="327"/>
      <c r="I57" s="3" t="s">
        <v>103</v>
      </c>
      <c r="J57" s="17">
        <v>4736</v>
      </c>
      <c r="K57" s="17">
        <v>3514</v>
      </c>
      <c r="L57" s="17">
        <v>7240</v>
      </c>
      <c r="M57" s="17">
        <v>7439</v>
      </c>
      <c r="N57" s="17">
        <v>3805</v>
      </c>
      <c r="O57" s="17">
        <v>4250</v>
      </c>
      <c r="P57" s="17">
        <v>6279</v>
      </c>
      <c r="Q57" s="16">
        <v>9360</v>
      </c>
      <c r="R57" s="16">
        <v>1457</v>
      </c>
      <c r="S57" s="17">
        <v>8360</v>
      </c>
      <c r="T57" s="17">
        <v>5728</v>
      </c>
      <c r="U57" s="22">
        <v>6230</v>
      </c>
      <c r="V57" s="53">
        <f>SUM(J57:U57)</f>
        <v>68398</v>
      </c>
    </row>
    <row r="58" spans="1:22" ht="16.5" thickBot="1" x14ac:dyDescent="0.3">
      <c r="A58" s="312"/>
      <c r="B58" s="315"/>
      <c r="C58" s="315"/>
      <c r="D58" s="315"/>
      <c r="E58" s="327"/>
      <c r="F58" s="327"/>
      <c r="G58" s="327"/>
      <c r="H58" s="327"/>
      <c r="I58" s="18" t="s">
        <v>91</v>
      </c>
      <c r="J58" s="28">
        <v>118045</v>
      </c>
      <c r="K58" s="28">
        <v>103348</v>
      </c>
      <c r="L58" s="28">
        <v>107034</v>
      </c>
      <c r="M58" s="28">
        <v>105129</v>
      </c>
      <c r="N58" s="28">
        <v>103648</v>
      </c>
      <c r="O58" s="28">
        <v>97588</v>
      </c>
      <c r="P58" s="28">
        <v>103575</v>
      </c>
      <c r="Q58" s="25">
        <v>99383</v>
      </c>
      <c r="R58" s="55">
        <v>99362</v>
      </c>
      <c r="S58" s="28">
        <v>102078</v>
      </c>
      <c r="T58" s="28">
        <v>103801</v>
      </c>
      <c r="U58" s="29">
        <v>111580</v>
      </c>
      <c r="V58" s="100">
        <f>SUM(J58:U58)</f>
        <v>1254571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2510668</v>
      </c>
    </row>
    <row r="60" spans="1:22" ht="15.75" x14ac:dyDescent="0.25">
      <c r="A60" s="311">
        <v>554</v>
      </c>
      <c r="B60" s="314" t="s">
        <v>43</v>
      </c>
      <c r="C60" s="314" t="s">
        <v>79</v>
      </c>
      <c r="D60" s="314">
        <v>58</v>
      </c>
      <c r="E60" s="326" t="s">
        <v>147</v>
      </c>
      <c r="F60" s="314" t="s">
        <v>37</v>
      </c>
      <c r="G60" s="340" t="s">
        <v>148</v>
      </c>
      <c r="H60" s="314" t="s">
        <v>37</v>
      </c>
      <c r="I60" s="4" t="s">
        <v>94</v>
      </c>
      <c r="J60" s="17">
        <v>1466</v>
      </c>
      <c r="K60" s="17">
        <v>1337</v>
      </c>
      <c r="L60" s="17">
        <v>0</v>
      </c>
      <c r="M60" s="17">
        <v>2975</v>
      </c>
      <c r="N60" s="17">
        <v>0</v>
      </c>
      <c r="O60" s="17">
        <v>1513</v>
      </c>
      <c r="P60" s="17">
        <v>1531</v>
      </c>
      <c r="Q60" s="16">
        <v>0</v>
      </c>
      <c r="R60" s="16">
        <v>2601</v>
      </c>
      <c r="S60" s="17">
        <v>0</v>
      </c>
      <c r="T60" s="17">
        <v>1406</v>
      </c>
      <c r="U60" s="22">
        <v>2758</v>
      </c>
      <c r="V60" s="53">
        <f>SUM(J60:U60)</f>
        <v>15587</v>
      </c>
    </row>
    <row r="61" spans="1:22" ht="15.75" x14ac:dyDescent="0.25">
      <c r="A61" s="312"/>
      <c r="B61" s="315"/>
      <c r="C61" s="315"/>
      <c r="D61" s="315"/>
      <c r="E61" s="327"/>
      <c r="F61" s="315"/>
      <c r="G61" s="341"/>
      <c r="H61" s="315"/>
      <c r="I61" s="18" t="s">
        <v>92</v>
      </c>
      <c r="J61" s="28">
        <v>50483</v>
      </c>
      <c r="K61" s="28">
        <v>44739</v>
      </c>
      <c r="L61" s="28">
        <v>13236</v>
      </c>
      <c r="M61" s="28">
        <v>13649</v>
      </c>
      <c r="N61" s="28">
        <v>15827</v>
      </c>
      <c r="O61" s="28">
        <v>3031</v>
      </c>
      <c r="P61" s="28">
        <v>19233</v>
      </c>
      <c r="Q61" s="55">
        <v>2233</v>
      </c>
      <c r="R61" s="55">
        <v>7687</v>
      </c>
      <c r="S61" s="28">
        <v>5536</v>
      </c>
      <c r="T61" s="28">
        <v>20970</v>
      </c>
      <c r="U61" s="29">
        <v>19624</v>
      </c>
      <c r="V61" s="100">
        <f>SUM(J61:U61)</f>
        <v>216248</v>
      </c>
    </row>
    <row r="62" spans="1:22" ht="16.5" thickBot="1" x14ac:dyDescent="0.3">
      <c r="A62" s="313"/>
      <c r="B62" s="316"/>
      <c r="C62" s="316"/>
      <c r="D62" s="316"/>
      <c r="E62" s="328"/>
      <c r="F62" s="316"/>
      <c r="G62" s="328"/>
      <c r="H62" s="316"/>
      <c r="I62" s="18" t="s">
        <v>91</v>
      </c>
      <c r="J62" s="28">
        <v>12087</v>
      </c>
      <c r="K62" s="28">
        <v>10414</v>
      </c>
      <c r="L62" s="28">
        <v>7598</v>
      </c>
      <c r="M62" s="28">
        <v>16568</v>
      </c>
      <c r="N62" s="28">
        <v>10396</v>
      </c>
      <c r="O62" s="28">
        <v>10038</v>
      </c>
      <c r="P62" s="28">
        <v>8210</v>
      </c>
      <c r="Q62" s="25">
        <v>17702</v>
      </c>
      <c r="R62" s="55">
        <v>14367</v>
      </c>
      <c r="S62" s="28">
        <v>11567</v>
      </c>
      <c r="T62" s="28">
        <v>12717</v>
      </c>
      <c r="U62" s="29">
        <v>16646</v>
      </c>
      <c r="V62" s="100">
        <f>SUM(J62:U62)</f>
        <v>148310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380145</v>
      </c>
    </row>
    <row r="64" spans="1:22" ht="15.75" x14ac:dyDescent="0.25">
      <c r="A64" s="311">
        <v>560</v>
      </c>
      <c r="B64" s="326" t="s">
        <v>15</v>
      </c>
      <c r="C64" s="314" t="s">
        <v>77</v>
      </c>
      <c r="D64" s="317">
        <v>17.899999999999999</v>
      </c>
      <c r="E64" s="326" t="s">
        <v>149</v>
      </c>
      <c r="F64" s="314" t="s">
        <v>37</v>
      </c>
      <c r="G64" s="326" t="s">
        <v>9</v>
      </c>
      <c r="H64" s="314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103</v>
      </c>
      <c r="J65" s="16">
        <v>8777</v>
      </c>
      <c r="K65" s="17">
        <v>19518</v>
      </c>
      <c r="L65" s="17">
        <v>4497</v>
      </c>
      <c r="M65" s="17">
        <v>6046</v>
      </c>
      <c r="N65" s="17">
        <v>3838</v>
      </c>
      <c r="O65" s="17">
        <v>28451</v>
      </c>
      <c r="P65" s="17">
        <v>39024</v>
      </c>
      <c r="Q65" s="16">
        <v>9191</v>
      </c>
      <c r="R65" s="16">
        <v>10551</v>
      </c>
      <c r="S65" s="17">
        <v>28097</v>
      </c>
      <c r="T65" s="17">
        <v>20353</v>
      </c>
      <c r="U65" s="22">
        <v>22737</v>
      </c>
      <c r="V65" s="53">
        <f>SUM(J65:U65)</f>
        <v>201080</v>
      </c>
    </row>
    <row r="66" spans="1:22" ht="15.75" x14ac:dyDescent="0.25">
      <c r="A66" s="312"/>
      <c r="B66" s="327"/>
      <c r="C66" s="315"/>
      <c r="D66" s="318"/>
      <c r="E66" s="327"/>
      <c r="F66" s="315"/>
      <c r="G66" s="327"/>
      <c r="H66" s="315"/>
      <c r="I66" s="3" t="s">
        <v>172</v>
      </c>
      <c r="J66" s="16">
        <v>5953</v>
      </c>
      <c r="K66" s="17">
        <v>6837</v>
      </c>
      <c r="L66" s="17">
        <v>5188</v>
      </c>
      <c r="M66" s="17">
        <v>4512</v>
      </c>
      <c r="N66" s="17">
        <v>0</v>
      </c>
      <c r="O66" s="17">
        <v>2413</v>
      </c>
      <c r="P66" s="17">
        <v>3221</v>
      </c>
      <c r="Q66" s="16">
        <v>4831</v>
      </c>
      <c r="R66" s="16">
        <v>5239</v>
      </c>
      <c r="S66" s="17">
        <v>3098</v>
      </c>
      <c r="T66" s="17">
        <v>3226</v>
      </c>
      <c r="U66" s="22">
        <v>7937</v>
      </c>
      <c r="V66" s="53">
        <f>SUM(J66:U66)</f>
        <v>52455</v>
      </c>
    </row>
    <row r="67" spans="1:22" ht="16.5" thickBot="1" x14ac:dyDescent="0.3">
      <c r="A67" s="313"/>
      <c r="B67" s="328"/>
      <c r="C67" s="316"/>
      <c r="D67" s="319"/>
      <c r="E67" s="328"/>
      <c r="F67" s="316"/>
      <c r="G67" s="328"/>
      <c r="H67" s="316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253535</v>
      </c>
    </row>
    <row r="69" spans="1:22" ht="16.5" thickBot="1" x14ac:dyDescent="0.3">
      <c r="A69" s="21">
        <v>596</v>
      </c>
      <c r="B69" s="76" t="s">
        <v>44</v>
      </c>
      <c r="C69" s="75" t="s">
        <v>84</v>
      </c>
      <c r="D69" s="75">
        <v>26</v>
      </c>
      <c r="E69" s="76" t="s">
        <v>17</v>
      </c>
      <c r="F69" s="76" t="s">
        <v>45</v>
      </c>
      <c r="G69" s="76" t="s">
        <v>18</v>
      </c>
      <c r="H69" s="63" t="s">
        <v>45</v>
      </c>
      <c r="I69" s="44" t="s">
        <v>93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5">
        <v>0</v>
      </c>
      <c r="R69" s="25">
        <v>0</v>
      </c>
      <c r="S69" s="25">
        <v>0</v>
      </c>
      <c r="T69" s="25">
        <v>0</v>
      </c>
      <c r="U69" s="29">
        <v>0</v>
      </c>
      <c r="V69" s="100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1"/>
      <c r="V70" s="81">
        <f>SUM(V69)</f>
        <v>0</v>
      </c>
    </row>
    <row r="71" spans="1:22" ht="16.5" thickBot="1" x14ac:dyDescent="0.3">
      <c r="A71" s="42">
        <v>597</v>
      </c>
      <c r="B71" s="43" t="s">
        <v>44</v>
      </c>
      <c r="C71" s="43" t="s">
        <v>79</v>
      </c>
      <c r="D71" s="43">
        <v>26</v>
      </c>
      <c r="E71" s="44" t="s">
        <v>18</v>
      </c>
      <c r="F71" s="44" t="s">
        <v>45</v>
      </c>
      <c r="G71" s="44" t="s">
        <v>17</v>
      </c>
      <c r="H71" s="44" t="s">
        <v>45</v>
      </c>
      <c r="I71" s="44" t="s">
        <v>93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25">
        <v>0</v>
      </c>
      <c r="R71" s="56">
        <v>0</v>
      </c>
      <c r="S71" s="32">
        <v>0</v>
      </c>
      <c r="T71" s="32">
        <v>0</v>
      </c>
      <c r="U71" s="33">
        <v>0</v>
      </c>
      <c r="V71" s="98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1"/>
      <c r="V72" s="81">
        <f>SUM(V71)</f>
        <v>0</v>
      </c>
    </row>
    <row r="73" spans="1:22" ht="15.75" x14ac:dyDescent="0.25">
      <c r="A73" s="312">
        <v>598</v>
      </c>
      <c r="B73" s="327" t="s">
        <v>46</v>
      </c>
      <c r="C73" s="315" t="s">
        <v>84</v>
      </c>
      <c r="D73" s="315">
        <v>16</v>
      </c>
      <c r="E73" s="327" t="s">
        <v>18</v>
      </c>
      <c r="F73" s="327" t="s">
        <v>45</v>
      </c>
      <c r="G73" s="327" t="s">
        <v>150</v>
      </c>
      <c r="H73" s="327" t="s">
        <v>45</v>
      </c>
      <c r="I73" s="38" t="s">
        <v>92</v>
      </c>
      <c r="J73" s="15">
        <v>941</v>
      </c>
      <c r="K73" s="15">
        <v>0</v>
      </c>
      <c r="L73" s="15">
        <v>1963</v>
      </c>
      <c r="M73" s="15">
        <v>0</v>
      </c>
      <c r="N73" s="15">
        <v>0</v>
      </c>
      <c r="O73" s="15">
        <v>0</v>
      </c>
      <c r="P73" s="15">
        <v>7715</v>
      </c>
      <c r="Q73" s="16">
        <v>9108</v>
      </c>
      <c r="R73" s="14">
        <v>6386</v>
      </c>
      <c r="S73" s="15">
        <v>16994</v>
      </c>
      <c r="T73" s="15">
        <v>21902</v>
      </c>
      <c r="U73" s="23">
        <v>24863</v>
      </c>
      <c r="V73" s="99">
        <f>SUM(J73:U73)</f>
        <v>89872</v>
      </c>
    </row>
    <row r="74" spans="1:22" ht="16.5" thickBot="1" x14ac:dyDescent="0.3">
      <c r="A74" s="312"/>
      <c r="B74" s="327"/>
      <c r="C74" s="315"/>
      <c r="D74" s="315"/>
      <c r="E74" s="327"/>
      <c r="F74" s="327"/>
      <c r="G74" s="327"/>
      <c r="H74" s="327"/>
      <c r="I74" s="37" t="s">
        <v>98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55">
        <v>0</v>
      </c>
      <c r="S74" s="28">
        <v>0</v>
      </c>
      <c r="T74" s="28">
        <v>0</v>
      </c>
      <c r="U74" s="29">
        <v>0</v>
      </c>
      <c r="V74" s="100">
        <f>SUM(J74:U74)</f>
        <v>0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1"/>
      <c r="V75" s="81">
        <f>SUM(V73:V74)</f>
        <v>89872</v>
      </c>
    </row>
    <row r="76" spans="1:22" ht="15.75" x14ac:dyDescent="0.25">
      <c r="A76" s="312">
        <v>608</v>
      </c>
      <c r="B76" s="315" t="s">
        <v>47</v>
      </c>
      <c r="C76" s="315" t="s">
        <v>85</v>
      </c>
      <c r="D76" s="315">
        <v>98</v>
      </c>
      <c r="E76" s="327" t="s">
        <v>151</v>
      </c>
      <c r="F76" s="327" t="s">
        <v>45</v>
      </c>
      <c r="G76" s="327" t="s">
        <v>18</v>
      </c>
      <c r="H76" s="327" t="s">
        <v>45</v>
      </c>
      <c r="I76" s="38" t="s">
        <v>94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6">
        <v>0</v>
      </c>
      <c r="R76" s="34">
        <v>0</v>
      </c>
      <c r="S76" s="34">
        <v>0</v>
      </c>
      <c r="T76" s="34">
        <v>0</v>
      </c>
      <c r="U76" s="23">
        <v>0</v>
      </c>
      <c r="V76" s="99">
        <f>SUM(J76:U76)</f>
        <v>0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38" t="s">
        <v>92</v>
      </c>
      <c r="J77" s="15">
        <v>119399</v>
      </c>
      <c r="K77" s="15">
        <v>89776</v>
      </c>
      <c r="L77" s="15">
        <v>101592</v>
      </c>
      <c r="M77" s="15">
        <v>140508</v>
      </c>
      <c r="N77" s="15">
        <v>189010</v>
      </c>
      <c r="O77" s="15">
        <v>192941</v>
      </c>
      <c r="P77" s="15">
        <v>235149</v>
      </c>
      <c r="Q77" s="16">
        <v>152844</v>
      </c>
      <c r="R77" s="15">
        <v>160865</v>
      </c>
      <c r="S77" s="15">
        <v>151270</v>
      </c>
      <c r="T77" s="15">
        <v>78375</v>
      </c>
      <c r="U77" s="23">
        <v>99581</v>
      </c>
      <c r="V77" s="99">
        <f>SUM(J77:U77)</f>
        <v>1711310</v>
      </c>
    </row>
    <row r="78" spans="1:22" ht="15.75" x14ac:dyDescent="0.25">
      <c r="A78" s="312"/>
      <c r="B78" s="315"/>
      <c r="C78" s="315"/>
      <c r="D78" s="315"/>
      <c r="E78" s="327"/>
      <c r="F78" s="327"/>
      <c r="G78" s="327"/>
      <c r="H78" s="327"/>
      <c r="I78" s="4" t="s">
        <v>91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5.75" x14ac:dyDescent="0.25">
      <c r="A79" s="312"/>
      <c r="B79" s="315"/>
      <c r="C79" s="315"/>
      <c r="D79" s="315"/>
      <c r="E79" s="327"/>
      <c r="F79" s="327"/>
      <c r="G79" s="327"/>
      <c r="H79" s="327"/>
      <c r="I79" s="4" t="s">
        <v>93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6">
        <v>0</v>
      </c>
      <c r="R79" s="17">
        <v>0</v>
      </c>
      <c r="S79" s="17">
        <v>0</v>
      </c>
      <c r="T79" s="17">
        <v>0</v>
      </c>
      <c r="U79" s="22">
        <v>0</v>
      </c>
      <c r="V79" s="53">
        <f>SUM(J79:U79)</f>
        <v>0</v>
      </c>
    </row>
    <row r="80" spans="1:22" ht="16.5" thickBot="1" x14ac:dyDescent="0.3">
      <c r="A80" s="312"/>
      <c r="B80" s="315"/>
      <c r="C80" s="315"/>
      <c r="D80" s="315"/>
      <c r="E80" s="327"/>
      <c r="F80" s="327"/>
      <c r="G80" s="327"/>
      <c r="H80" s="327"/>
      <c r="I80" s="37" t="s">
        <v>96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5">
        <v>0</v>
      </c>
      <c r="R80" s="26">
        <v>0</v>
      </c>
      <c r="S80" s="26">
        <v>0</v>
      </c>
      <c r="T80" s="26">
        <v>0</v>
      </c>
      <c r="U80" s="29">
        <v>0</v>
      </c>
      <c r="V80" s="100">
        <f>SUM(J80:U80)</f>
        <v>0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1"/>
      <c r="V81" s="81">
        <f>SUM(V76:V80)</f>
        <v>1711310</v>
      </c>
    </row>
    <row r="82" spans="1:22" ht="15.75" x14ac:dyDescent="0.25">
      <c r="A82" s="311">
        <v>611</v>
      </c>
      <c r="B82" s="326" t="s">
        <v>38</v>
      </c>
      <c r="C82" s="314" t="s">
        <v>77</v>
      </c>
      <c r="D82" s="314">
        <v>66</v>
      </c>
      <c r="E82" s="326" t="s">
        <v>146</v>
      </c>
      <c r="F82" s="326" t="s">
        <v>40</v>
      </c>
      <c r="G82" s="340" t="s">
        <v>152</v>
      </c>
      <c r="H82" s="326" t="s">
        <v>40</v>
      </c>
      <c r="I82" s="38" t="s">
        <v>94</v>
      </c>
      <c r="J82" s="15">
        <v>7586</v>
      </c>
      <c r="K82" s="15">
        <v>7371</v>
      </c>
      <c r="L82" s="15">
        <v>10076</v>
      </c>
      <c r="M82" s="15">
        <v>5688</v>
      </c>
      <c r="N82" s="15">
        <v>7482</v>
      </c>
      <c r="O82" s="15">
        <v>8766</v>
      </c>
      <c r="P82" s="15">
        <v>6601</v>
      </c>
      <c r="Q82" s="16">
        <v>6699</v>
      </c>
      <c r="R82" s="14">
        <v>8210</v>
      </c>
      <c r="S82" s="15">
        <v>6566</v>
      </c>
      <c r="T82" s="15">
        <v>9285</v>
      </c>
      <c r="U82" s="23">
        <v>10737</v>
      </c>
      <c r="V82" s="99">
        <f>SUM(J82:U82)</f>
        <v>95067</v>
      </c>
    </row>
    <row r="83" spans="1:22" ht="15.75" x14ac:dyDescent="0.25">
      <c r="A83" s="312"/>
      <c r="B83" s="327"/>
      <c r="C83" s="315"/>
      <c r="D83" s="315"/>
      <c r="E83" s="327"/>
      <c r="F83" s="327"/>
      <c r="G83" s="341"/>
      <c r="H83" s="327"/>
      <c r="I83" s="4" t="s">
        <v>92</v>
      </c>
      <c r="J83" s="17">
        <v>16245</v>
      </c>
      <c r="K83" s="17">
        <v>11499</v>
      </c>
      <c r="L83" s="17">
        <v>13292</v>
      </c>
      <c r="M83" s="17">
        <v>11491</v>
      </c>
      <c r="N83" s="17">
        <v>12914</v>
      </c>
      <c r="O83" s="17">
        <v>4757</v>
      </c>
      <c r="P83" s="17">
        <v>11004</v>
      </c>
      <c r="Q83" s="16">
        <v>10140</v>
      </c>
      <c r="R83" s="16">
        <v>9522</v>
      </c>
      <c r="S83" s="17">
        <v>8017</v>
      </c>
      <c r="T83" s="17">
        <v>11207</v>
      </c>
      <c r="U83" s="22">
        <v>9052</v>
      </c>
      <c r="V83" s="53">
        <f>SUM(J83:U83)</f>
        <v>129140</v>
      </c>
    </row>
    <row r="84" spans="1:22" ht="15.75" x14ac:dyDescent="0.25">
      <c r="A84" s="312"/>
      <c r="B84" s="327"/>
      <c r="C84" s="315"/>
      <c r="D84" s="315"/>
      <c r="E84" s="327"/>
      <c r="F84" s="327"/>
      <c r="G84" s="341"/>
      <c r="H84" s="327"/>
      <c r="I84" s="4" t="s">
        <v>91</v>
      </c>
      <c r="J84" s="17">
        <v>32692</v>
      </c>
      <c r="K84" s="17">
        <v>27464</v>
      </c>
      <c r="L84" s="17">
        <v>26781</v>
      </c>
      <c r="M84" s="17">
        <v>26198</v>
      </c>
      <c r="N84" s="17">
        <v>0</v>
      </c>
      <c r="O84" s="17">
        <v>25585</v>
      </c>
      <c r="P84" s="17">
        <v>24598</v>
      </c>
      <c r="Q84" s="16">
        <v>23981</v>
      </c>
      <c r="R84" s="16">
        <v>22969</v>
      </c>
      <c r="S84" s="17">
        <v>22981</v>
      </c>
      <c r="T84" s="17">
        <v>24904</v>
      </c>
      <c r="U84" s="22">
        <v>22557</v>
      </c>
      <c r="V84" s="53">
        <f>SUM(J84:U84)</f>
        <v>280710</v>
      </c>
    </row>
    <row r="85" spans="1:22" ht="16.5" thickBot="1" x14ac:dyDescent="0.3">
      <c r="A85" s="313"/>
      <c r="B85" s="328"/>
      <c r="C85" s="316"/>
      <c r="D85" s="316"/>
      <c r="E85" s="328"/>
      <c r="F85" s="328"/>
      <c r="G85" s="355"/>
      <c r="H85" s="328"/>
      <c r="I85" s="43" t="s">
        <v>95</v>
      </c>
      <c r="J85" s="56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69">
        <v>0</v>
      </c>
      <c r="R85" s="56">
        <v>0</v>
      </c>
      <c r="S85" s="32">
        <v>0</v>
      </c>
      <c r="T85" s="32">
        <v>0</v>
      </c>
      <c r="U85" s="33">
        <v>0</v>
      </c>
      <c r="V85" s="98">
        <f>SUM(J85:U85)</f>
        <v>0</v>
      </c>
    </row>
    <row r="86" spans="1:22" ht="16.5" thickBot="1" x14ac:dyDescent="0.3">
      <c r="A86" s="4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1"/>
      <c r="V86" s="81">
        <f>SUM(V82:V85)</f>
        <v>504917</v>
      </c>
    </row>
    <row r="87" spans="1:22" ht="15.75" x14ac:dyDescent="0.25">
      <c r="A87" s="312">
        <v>624</v>
      </c>
      <c r="B87" s="327" t="s">
        <v>56</v>
      </c>
      <c r="C87" s="335" t="s">
        <v>88</v>
      </c>
      <c r="D87" s="338" t="s">
        <v>89</v>
      </c>
      <c r="E87" s="327" t="s">
        <v>100</v>
      </c>
      <c r="F87" s="315" t="s">
        <v>42</v>
      </c>
      <c r="G87" s="327" t="s">
        <v>153</v>
      </c>
      <c r="H87" s="327" t="s">
        <v>57</v>
      </c>
      <c r="I87" s="41" t="s">
        <v>92</v>
      </c>
      <c r="J87" s="15">
        <v>319569</v>
      </c>
      <c r="K87" s="15">
        <v>346541</v>
      </c>
      <c r="L87" s="15">
        <v>410339</v>
      </c>
      <c r="M87" s="15">
        <v>399989</v>
      </c>
      <c r="N87" s="15">
        <v>396301</v>
      </c>
      <c r="O87" s="15">
        <v>431985</v>
      </c>
      <c r="P87" s="15">
        <v>487105</v>
      </c>
      <c r="Q87" s="16">
        <v>448281</v>
      </c>
      <c r="R87" s="14">
        <v>442789</v>
      </c>
      <c r="S87" s="15">
        <v>425870</v>
      </c>
      <c r="T87" s="15">
        <v>378488</v>
      </c>
      <c r="U87" s="23">
        <v>368053</v>
      </c>
      <c r="V87" s="99">
        <f>SUM(J87:U87)</f>
        <v>4855310</v>
      </c>
    </row>
    <row r="88" spans="1:22" ht="15.75" x14ac:dyDescent="0.25">
      <c r="A88" s="312"/>
      <c r="B88" s="327"/>
      <c r="C88" s="356"/>
      <c r="D88" s="318"/>
      <c r="E88" s="327"/>
      <c r="F88" s="315"/>
      <c r="G88" s="327"/>
      <c r="H88" s="327"/>
      <c r="I88" s="3" t="s">
        <v>103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22">
        <v>0</v>
      </c>
      <c r="V88" s="53">
        <f>SUM(J88:U88)</f>
        <v>0</v>
      </c>
    </row>
    <row r="89" spans="1:22" ht="15.75" x14ac:dyDescent="0.25">
      <c r="A89" s="312"/>
      <c r="B89" s="327"/>
      <c r="C89" s="356"/>
      <c r="D89" s="318"/>
      <c r="E89" s="327"/>
      <c r="F89" s="315"/>
      <c r="G89" s="327"/>
      <c r="H89" s="327"/>
      <c r="I89" s="37" t="s">
        <v>91</v>
      </c>
      <c r="J89" s="28">
        <v>232518</v>
      </c>
      <c r="K89" s="28">
        <v>237835</v>
      </c>
      <c r="L89" s="28">
        <v>300648</v>
      </c>
      <c r="M89" s="28">
        <v>271315</v>
      </c>
      <c r="N89" s="28">
        <v>305173</v>
      </c>
      <c r="O89" s="28">
        <v>257968</v>
      </c>
      <c r="P89" s="28">
        <v>275382</v>
      </c>
      <c r="Q89" s="55">
        <v>313480</v>
      </c>
      <c r="R89" s="55">
        <v>261743</v>
      </c>
      <c r="S89" s="28">
        <v>286559</v>
      </c>
      <c r="T89" s="28">
        <v>278398</v>
      </c>
      <c r="U89" s="29">
        <v>306632</v>
      </c>
      <c r="V89" s="100">
        <f>SUM(J89:U89)</f>
        <v>3327651</v>
      </c>
    </row>
    <row r="90" spans="1:22" ht="16.5" thickBot="1" x14ac:dyDescent="0.3">
      <c r="A90" s="312"/>
      <c r="B90" s="327"/>
      <c r="C90" s="356"/>
      <c r="D90" s="318"/>
      <c r="E90" s="327"/>
      <c r="F90" s="315"/>
      <c r="G90" s="327"/>
      <c r="H90" s="327"/>
      <c r="I90" s="18" t="s">
        <v>90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5">
        <v>0</v>
      </c>
      <c r="R90" s="55">
        <v>0</v>
      </c>
      <c r="S90" s="28">
        <v>0</v>
      </c>
      <c r="T90" s="28">
        <v>0</v>
      </c>
      <c r="U90" s="29">
        <v>0</v>
      </c>
      <c r="V90" s="100">
        <f>SUM(J90:U90)</f>
        <v>0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68"/>
      <c r="R91" s="59"/>
      <c r="S91" s="30"/>
      <c r="T91" s="30"/>
      <c r="U91" s="31"/>
      <c r="V91" s="81">
        <f>SUM(V87:V90)</f>
        <v>8182961</v>
      </c>
    </row>
    <row r="92" spans="1:22" ht="15.75" x14ac:dyDescent="0.25">
      <c r="A92" s="311">
        <v>625</v>
      </c>
      <c r="B92" s="314" t="s">
        <v>53</v>
      </c>
      <c r="C92" s="314" t="s">
        <v>85</v>
      </c>
      <c r="D92" s="314">
        <v>372</v>
      </c>
      <c r="E92" s="314" t="s">
        <v>154</v>
      </c>
      <c r="F92" s="314" t="s">
        <v>42</v>
      </c>
      <c r="G92" s="314" t="s">
        <v>9</v>
      </c>
      <c r="H92" s="314" t="s">
        <v>37</v>
      </c>
      <c r="I92" s="41" t="s">
        <v>94</v>
      </c>
      <c r="J92" s="15">
        <v>11147</v>
      </c>
      <c r="K92" s="15">
        <v>14356</v>
      </c>
      <c r="L92" s="15">
        <v>0</v>
      </c>
      <c r="M92" s="15">
        <v>28099</v>
      </c>
      <c r="N92" s="15">
        <v>10568</v>
      </c>
      <c r="O92" s="15">
        <v>17480</v>
      </c>
      <c r="P92" s="15">
        <v>12982</v>
      </c>
      <c r="Q92" s="16">
        <v>13983</v>
      </c>
      <c r="R92" s="14">
        <v>11649</v>
      </c>
      <c r="S92" s="15">
        <v>0</v>
      </c>
      <c r="T92" s="15">
        <v>0</v>
      </c>
      <c r="U92" s="23">
        <v>0</v>
      </c>
      <c r="V92" s="99">
        <f t="shared" ref="V92:V102" si="1">SUM(J92:U92)</f>
        <v>120264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92</v>
      </c>
      <c r="J93" s="17">
        <v>154244</v>
      </c>
      <c r="K93" s="17">
        <v>114279</v>
      </c>
      <c r="L93" s="17">
        <v>185669</v>
      </c>
      <c r="M93" s="17">
        <v>123451</v>
      </c>
      <c r="N93" s="17">
        <v>141509</v>
      </c>
      <c r="O93" s="17">
        <v>132613</v>
      </c>
      <c r="P93" s="17">
        <v>144278</v>
      </c>
      <c r="Q93" s="16">
        <v>112324</v>
      </c>
      <c r="R93" s="16">
        <v>195309</v>
      </c>
      <c r="S93" s="17">
        <v>49194</v>
      </c>
      <c r="T93" s="17">
        <v>70369</v>
      </c>
      <c r="U93" s="22">
        <v>57294</v>
      </c>
      <c r="V93" s="53">
        <f t="shared" si="1"/>
        <v>1480533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" t="s">
        <v>98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3" t="s">
        <v>103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22">
        <v>0</v>
      </c>
      <c r="V95" s="53">
        <f t="shared" si="1"/>
        <v>0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3" t="s">
        <v>91</v>
      </c>
      <c r="J96" s="17">
        <v>20170</v>
      </c>
      <c r="K96" s="17">
        <v>25388</v>
      </c>
      <c r="L96" s="17">
        <v>33529</v>
      </c>
      <c r="M96" s="17">
        <v>17953</v>
      </c>
      <c r="N96" s="17">
        <v>23854</v>
      </c>
      <c r="O96" s="17">
        <v>88210</v>
      </c>
      <c r="P96" s="17">
        <v>104910</v>
      </c>
      <c r="Q96" s="16">
        <v>28210</v>
      </c>
      <c r="R96" s="16">
        <v>10845</v>
      </c>
      <c r="S96" s="17">
        <v>10674</v>
      </c>
      <c r="T96" s="17">
        <v>10785</v>
      </c>
      <c r="U96" s="22">
        <v>7004</v>
      </c>
      <c r="V96" s="53">
        <f t="shared" si="1"/>
        <v>381532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3" t="s">
        <v>69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56">
        <v>0</v>
      </c>
      <c r="R97" s="56">
        <v>0</v>
      </c>
      <c r="S97" s="32">
        <v>0</v>
      </c>
      <c r="T97" s="32">
        <v>0</v>
      </c>
      <c r="U97" s="33">
        <v>0</v>
      </c>
      <c r="V97" s="98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70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123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22">
        <v>0</v>
      </c>
      <c r="V99" s="53">
        <f t="shared" si="1"/>
        <v>0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93</v>
      </c>
      <c r="J100" s="36">
        <v>327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13292</v>
      </c>
      <c r="U100" s="22">
        <v>0</v>
      </c>
      <c r="V100" s="53">
        <f t="shared" si="1"/>
        <v>13619</v>
      </c>
    </row>
    <row r="101" spans="1:22" ht="15.75" x14ac:dyDescent="0.25">
      <c r="A101" s="312"/>
      <c r="B101" s="315"/>
      <c r="C101" s="315"/>
      <c r="D101" s="315"/>
      <c r="E101" s="315"/>
      <c r="F101" s="315"/>
      <c r="G101" s="315"/>
      <c r="H101" s="315"/>
      <c r="I101" s="4" t="s">
        <v>96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6.5" thickBot="1" x14ac:dyDescent="0.3">
      <c r="A102" s="313"/>
      <c r="B102" s="316"/>
      <c r="C102" s="316"/>
      <c r="D102" s="316"/>
      <c r="E102" s="316"/>
      <c r="F102" s="316"/>
      <c r="G102" s="316"/>
      <c r="H102" s="316"/>
      <c r="I102" s="43" t="s">
        <v>90</v>
      </c>
      <c r="J102" s="56">
        <v>10523</v>
      </c>
      <c r="K102" s="56">
        <v>0</v>
      </c>
      <c r="L102" s="32">
        <v>10901</v>
      </c>
      <c r="M102" s="32">
        <v>0</v>
      </c>
      <c r="N102" s="32">
        <v>10503</v>
      </c>
      <c r="O102" s="32">
        <v>47275</v>
      </c>
      <c r="P102" s="32">
        <v>18063</v>
      </c>
      <c r="Q102" s="69">
        <v>24547</v>
      </c>
      <c r="R102" s="56">
        <v>0</v>
      </c>
      <c r="S102" s="32">
        <v>0</v>
      </c>
      <c r="T102" s="32">
        <v>8118</v>
      </c>
      <c r="U102" s="33">
        <v>12366</v>
      </c>
      <c r="V102" s="98">
        <f t="shared" si="1"/>
        <v>142296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59"/>
      <c r="R103" s="59"/>
      <c r="S103" s="30"/>
      <c r="T103" s="30"/>
      <c r="U103" s="31"/>
      <c r="V103" s="81">
        <f>SUM(V92:V102)</f>
        <v>2138244</v>
      </c>
    </row>
    <row r="104" spans="1:22" ht="15.75" x14ac:dyDescent="0.25">
      <c r="A104" s="311">
        <v>631</v>
      </c>
      <c r="B104" s="314" t="s">
        <v>58</v>
      </c>
      <c r="C104" s="314" t="s">
        <v>80</v>
      </c>
      <c r="D104" s="314">
        <v>50</v>
      </c>
      <c r="E104" s="320" t="s">
        <v>155</v>
      </c>
      <c r="F104" s="314" t="s">
        <v>42</v>
      </c>
      <c r="G104" s="314" t="s">
        <v>156</v>
      </c>
      <c r="H104" s="314" t="s">
        <v>42</v>
      </c>
      <c r="I104" s="41" t="s">
        <v>94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23">
        <v>0</v>
      </c>
      <c r="V104" s="99">
        <f t="shared" ref="V104:V110" si="2">SUM(J104:U104)</f>
        <v>0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41" t="s">
        <v>92</v>
      </c>
      <c r="J105" s="15">
        <v>147227</v>
      </c>
      <c r="K105" s="15">
        <v>150246</v>
      </c>
      <c r="L105" s="15">
        <v>163871</v>
      </c>
      <c r="M105" s="15">
        <v>164015</v>
      </c>
      <c r="N105" s="15">
        <v>173616</v>
      </c>
      <c r="O105" s="15">
        <v>167446</v>
      </c>
      <c r="P105" s="15">
        <v>178889</v>
      </c>
      <c r="Q105" s="16">
        <v>189783</v>
      </c>
      <c r="R105" s="14">
        <v>168574</v>
      </c>
      <c r="S105" s="15">
        <v>198368</v>
      </c>
      <c r="T105" s="15">
        <v>183750</v>
      </c>
      <c r="U105" s="23">
        <v>181878</v>
      </c>
      <c r="V105" s="99">
        <f t="shared" si="2"/>
        <v>2067663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41" t="s">
        <v>98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si="2"/>
        <v>0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3" t="s">
        <v>103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22">
        <v>0</v>
      </c>
      <c r="V107" s="53">
        <f t="shared" si="2"/>
        <v>0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37" t="s">
        <v>91</v>
      </c>
      <c r="J108" s="17">
        <v>92367</v>
      </c>
      <c r="K108" s="17">
        <v>74966</v>
      </c>
      <c r="L108" s="17">
        <v>88811</v>
      </c>
      <c r="M108" s="17">
        <v>95382</v>
      </c>
      <c r="N108" s="17">
        <v>88610</v>
      </c>
      <c r="O108" s="17">
        <v>74698</v>
      </c>
      <c r="P108" s="17">
        <v>79511</v>
      </c>
      <c r="Q108" s="16">
        <v>78545</v>
      </c>
      <c r="R108" s="16">
        <v>63286</v>
      </c>
      <c r="S108" s="17">
        <v>40440</v>
      </c>
      <c r="T108" s="17">
        <v>34376</v>
      </c>
      <c r="U108" s="22">
        <v>69586</v>
      </c>
      <c r="V108" s="53">
        <f t="shared" si="2"/>
        <v>880578</v>
      </c>
    </row>
    <row r="109" spans="1:22" ht="15.75" x14ac:dyDescent="0.25">
      <c r="A109" s="312"/>
      <c r="B109" s="315"/>
      <c r="C109" s="315"/>
      <c r="D109" s="315"/>
      <c r="E109" s="315"/>
      <c r="F109" s="315"/>
      <c r="G109" s="315"/>
      <c r="H109" s="315"/>
      <c r="I109" s="4" t="s">
        <v>93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6.5" thickBot="1" x14ac:dyDescent="0.3">
      <c r="A110" s="313"/>
      <c r="B110" s="316"/>
      <c r="C110" s="316"/>
      <c r="D110" s="316"/>
      <c r="E110" s="316"/>
      <c r="F110" s="316"/>
      <c r="G110" s="316"/>
      <c r="H110" s="316"/>
      <c r="I110" s="43" t="s">
        <v>95</v>
      </c>
      <c r="J110" s="56">
        <v>1899</v>
      </c>
      <c r="K110" s="32">
        <v>0</v>
      </c>
      <c r="L110" s="32">
        <v>1081</v>
      </c>
      <c r="M110" s="32">
        <v>0</v>
      </c>
      <c r="N110" s="32">
        <v>0</v>
      </c>
      <c r="O110" s="32">
        <v>3702</v>
      </c>
      <c r="P110" s="32">
        <v>0</v>
      </c>
      <c r="Q110" s="69">
        <v>0</v>
      </c>
      <c r="R110" s="56">
        <v>2824</v>
      </c>
      <c r="S110" s="32">
        <v>0</v>
      </c>
      <c r="T110" s="32">
        <v>0</v>
      </c>
      <c r="U110" s="33">
        <v>988</v>
      </c>
      <c r="V110" s="98">
        <f t="shared" si="2"/>
        <v>10494</v>
      </c>
    </row>
    <row r="111" spans="1:22" ht="16.5" thickBot="1" x14ac:dyDescent="0.3">
      <c r="A111" s="49"/>
      <c r="B111" s="40"/>
      <c r="C111" s="40"/>
      <c r="D111" s="40"/>
      <c r="E111" s="40"/>
      <c r="F111" s="40"/>
      <c r="G111" s="40"/>
      <c r="H111" s="40"/>
      <c r="I111" s="40"/>
      <c r="J111" s="66"/>
      <c r="K111" s="30"/>
      <c r="L111" s="30"/>
      <c r="M111" s="30"/>
      <c r="N111" s="30"/>
      <c r="O111" s="30"/>
      <c r="P111" s="30"/>
      <c r="Q111" s="68"/>
      <c r="R111" s="59"/>
      <c r="S111" s="30"/>
      <c r="T111" s="30"/>
      <c r="U111" s="31"/>
      <c r="V111" s="81">
        <f>SUM(V104:V110)</f>
        <v>2958735</v>
      </c>
    </row>
    <row r="112" spans="1:22" ht="15.75" x14ac:dyDescent="0.25">
      <c r="A112" s="311">
        <v>632</v>
      </c>
      <c r="B112" s="314" t="s">
        <v>48</v>
      </c>
      <c r="C112" s="314" t="s">
        <v>80</v>
      </c>
      <c r="D112" s="317">
        <v>50.4</v>
      </c>
      <c r="E112" s="314" t="s">
        <v>156</v>
      </c>
      <c r="F112" s="314" t="s">
        <v>42</v>
      </c>
      <c r="G112" s="320" t="s">
        <v>155</v>
      </c>
      <c r="H112" s="314" t="s">
        <v>42</v>
      </c>
      <c r="I112" s="41" t="s">
        <v>98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19653</v>
      </c>
      <c r="P112" s="15">
        <v>0</v>
      </c>
      <c r="Q112" s="16">
        <v>0</v>
      </c>
      <c r="R112" s="14">
        <v>7972</v>
      </c>
      <c r="S112" s="15">
        <v>14403</v>
      </c>
      <c r="T112" s="15">
        <v>0</v>
      </c>
      <c r="U112" s="23">
        <v>0</v>
      </c>
      <c r="V112" s="99">
        <f t="shared" ref="V112:V118" si="3">SUM(J112:U112)</f>
        <v>42028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21"/>
      <c r="H113" s="315"/>
      <c r="I113" s="41" t="s">
        <v>92</v>
      </c>
      <c r="J113" s="15">
        <v>14160</v>
      </c>
      <c r="K113" s="15">
        <v>12638</v>
      </c>
      <c r="L113" s="15">
        <v>3632</v>
      </c>
      <c r="M113" s="15">
        <v>52597</v>
      </c>
      <c r="N113" s="15">
        <v>56174</v>
      </c>
      <c r="O113" s="15">
        <v>19245</v>
      </c>
      <c r="P113" s="15">
        <v>15123</v>
      </c>
      <c r="Q113" s="16">
        <v>28584</v>
      </c>
      <c r="R113" s="14">
        <v>9244</v>
      </c>
      <c r="S113" s="15">
        <v>49735</v>
      </c>
      <c r="T113" s="15">
        <v>36745</v>
      </c>
      <c r="U113" s="23">
        <v>16466</v>
      </c>
      <c r="V113" s="99">
        <f t="shared" si="3"/>
        <v>314343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75</v>
      </c>
      <c r="J114" s="17">
        <v>48093</v>
      </c>
      <c r="K114" s="17">
        <v>37704</v>
      </c>
      <c r="L114" s="17">
        <v>42223</v>
      </c>
      <c r="M114" s="17">
        <v>0</v>
      </c>
      <c r="N114" s="17">
        <v>34734</v>
      </c>
      <c r="O114" s="17">
        <v>47666</v>
      </c>
      <c r="P114" s="17">
        <v>0</v>
      </c>
      <c r="Q114" s="16">
        <v>32601</v>
      </c>
      <c r="R114" s="16">
        <v>955</v>
      </c>
      <c r="S114" s="17">
        <v>18810</v>
      </c>
      <c r="T114" s="17">
        <v>23633</v>
      </c>
      <c r="U114" s="22">
        <v>46412</v>
      </c>
      <c r="V114" s="53">
        <f t="shared" si="3"/>
        <v>332831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101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71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0</v>
      </c>
      <c r="R116" s="16">
        <v>0</v>
      </c>
      <c r="S116" s="17">
        <v>0</v>
      </c>
      <c r="T116" s="17">
        <v>0</v>
      </c>
      <c r="U116" s="22">
        <v>0</v>
      </c>
      <c r="V116" s="53">
        <f t="shared" si="3"/>
        <v>0</v>
      </c>
    </row>
    <row r="117" spans="1:22" ht="15.75" x14ac:dyDescent="0.25">
      <c r="A117" s="312"/>
      <c r="B117" s="315"/>
      <c r="C117" s="315"/>
      <c r="D117" s="318"/>
      <c r="E117" s="315"/>
      <c r="F117" s="315"/>
      <c r="G117" s="315"/>
      <c r="H117" s="315"/>
      <c r="I117" s="4" t="s">
        <v>97</v>
      </c>
      <c r="J117" s="17">
        <v>31009</v>
      </c>
      <c r="K117" s="17">
        <v>85550</v>
      </c>
      <c r="L117" s="17">
        <v>94723</v>
      </c>
      <c r="M117" s="17">
        <v>2093</v>
      </c>
      <c r="N117" s="17">
        <v>27556</v>
      </c>
      <c r="O117" s="17">
        <v>47422</v>
      </c>
      <c r="P117" s="17">
        <v>31172</v>
      </c>
      <c r="Q117" s="16">
        <v>26760</v>
      </c>
      <c r="R117" s="16">
        <v>46970</v>
      </c>
      <c r="S117" s="17">
        <v>48028</v>
      </c>
      <c r="T117" s="17">
        <v>19484</v>
      </c>
      <c r="U117" s="22">
        <v>25249</v>
      </c>
      <c r="V117" s="53">
        <f t="shared" si="3"/>
        <v>486016</v>
      </c>
    </row>
    <row r="118" spans="1:22" ht="16.5" thickBot="1" x14ac:dyDescent="0.3">
      <c r="A118" s="313"/>
      <c r="B118" s="316"/>
      <c r="C118" s="316"/>
      <c r="D118" s="319"/>
      <c r="E118" s="316"/>
      <c r="F118" s="316"/>
      <c r="G118" s="316"/>
      <c r="H118" s="316"/>
      <c r="I118" s="43" t="s">
        <v>102</v>
      </c>
      <c r="J118" s="32">
        <v>5619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3">
        <v>0</v>
      </c>
      <c r="V118" s="98">
        <f t="shared" si="3"/>
        <v>5619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1"/>
      <c r="V119" s="81">
        <f>SUM(V112:V118)</f>
        <v>1180837</v>
      </c>
    </row>
    <row r="120" spans="1:22" ht="15.75" x14ac:dyDescent="0.25">
      <c r="A120" s="311">
        <v>645</v>
      </c>
      <c r="B120" s="314" t="s">
        <v>50</v>
      </c>
      <c r="C120" s="314" t="s">
        <v>80</v>
      </c>
      <c r="D120" s="314">
        <v>46</v>
      </c>
      <c r="E120" s="320" t="s">
        <v>157</v>
      </c>
      <c r="F120" s="314" t="s">
        <v>42</v>
      </c>
      <c r="G120" s="320" t="s">
        <v>155</v>
      </c>
      <c r="H120" s="314" t="s">
        <v>42</v>
      </c>
      <c r="I120" s="62" t="s">
        <v>92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4">
        <v>0</v>
      </c>
      <c r="S120" s="15">
        <v>0</v>
      </c>
      <c r="T120" s="15">
        <v>0</v>
      </c>
      <c r="U120" s="23">
        <v>0</v>
      </c>
      <c r="V120" s="99">
        <f>SUM(J120:U120)</f>
        <v>0</v>
      </c>
    </row>
    <row r="121" spans="1:22" ht="15.75" x14ac:dyDescent="0.25">
      <c r="A121" s="312"/>
      <c r="B121" s="315"/>
      <c r="C121" s="315"/>
      <c r="D121" s="315"/>
      <c r="E121" s="315"/>
      <c r="F121" s="315"/>
      <c r="G121" s="315"/>
      <c r="H121" s="315"/>
      <c r="I121" s="3" t="s">
        <v>103</v>
      </c>
      <c r="J121" s="17">
        <v>84166</v>
      </c>
      <c r="K121" s="17">
        <v>105256</v>
      </c>
      <c r="L121" s="17">
        <v>107073</v>
      </c>
      <c r="M121" s="17">
        <v>110073</v>
      </c>
      <c r="N121" s="17">
        <v>108140</v>
      </c>
      <c r="O121" s="17">
        <v>146225</v>
      </c>
      <c r="P121" s="17">
        <v>191961</v>
      </c>
      <c r="Q121" s="17">
        <v>172063</v>
      </c>
      <c r="R121" s="57">
        <v>181638</v>
      </c>
      <c r="S121" s="17">
        <v>197710</v>
      </c>
      <c r="T121" s="17">
        <v>138874</v>
      </c>
      <c r="U121" s="22">
        <v>124858</v>
      </c>
      <c r="V121" s="53">
        <f>SUM(J121:U121)</f>
        <v>1668037</v>
      </c>
    </row>
    <row r="122" spans="1:22" ht="15.75" x14ac:dyDescent="0.25">
      <c r="A122" s="312"/>
      <c r="B122" s="315"/>
      <c r="C122" s="315"/>
      <c r="D122" s="315"/>
      <c r="E122" s="315"/>
      <c r="F122" s="315"/>
      <c r="G122" s="315"/>
      <c r="H122" s="315"/>
      <c r="I122" s="3" t="s">
        <v>91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57">
        <v>0</v>
      </c>
      <c r="S122" s="17">
        <v>0</v>
      </c>
      <c r="T122" s="17">
        <v>0</v>
      </c>
      <c r="U122" s="22">
        <v>0</v>
      </c>
      <c r="V122" s="53">
        <f>SUM(J122:U122)</f>
        <v>0</v>
      </c>
    </row>
    <row r="123" spans="1:22" ht="16.5" thickBot="1" x14ac:dyDescent="0.3">
      <c r="A123" s="313"/>
      <c r="B123" s="316"/>
      <c r="C123" s="316"/>
      <c r="D123" s="316"/>
      <c r="E123" s="316"/>
      <c r="F123" s="316"/>
      <c r="G123" s="316"/>
      <c r="H123" s="316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56">
        <v>0</v>
      </c>
      <c r="S123" s="32">
        <v>0</v>
      </c>
      <c r="T123" s="32">
        <v>0</v>
      </c>
      <c r="U123" s="33">
        <v>0</v>
      </c>
      <c r="V123" s="98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1"/>
      <c r="V124" s="81">
        <f>SUM(V120:V123)</f>
        <v>1668037</v>
      </c>
    </row>
    <row r="125" spans="1:22" ht="15.75" x14ac:dyDescent="0.25">
      <c r="A125" s="311">
        <v>646</v>
      </c>
      <c r="B125" s="315" t="s">
        <v>51</v>
      </c>
      <c r="C125" s="315" t="s">
        <v>79</v>
      </c>
      <c r="D125" s="315">
        <v>37</v>
      </c>
      <c r="E125" s="315" t="s">
        <v>157</v>
      </c>
      <c r="F125" s="315" t="s">
        <v>42</v>
      </c>
      <c r="G125" s="321" t="s">
        <v>155</v>
      </c>
      <c r="H125" s="315" t="s">
        <v>42</v>
      </c>
      <c r="I125" s="71" t="s">
        <v>92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23">
        <v>0</v>
      </c>
      <c r="V125" s="99">
        <f t="shared" ref="V125:V130" si="4">SUM(J125:U125)</f>
        <v>0</v>
      </c>
    </row>
    <row r="126" spans="1:22" ht="15.75" x14ac:dyDescent="0.25">
      <c r="A126" s="312"/>
      <c r="B126" s="315"/>
      <c r="C126" s="315"/>
      <c r="D126" s="315"/>
      <c r="E126" s="315"/>
      <c r="F126" s="315"/>
      <c r="G126" s="315"/>
      <c r="H126" s="315"/>
      <c r="I126" s="3" t="s">
        <v>103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55">
        <v>0</v>
      </c>
      <c r="R126" s="56">
        <v>0</v>
      </c>
      <c r="S126" s="32">
        <v>0</v>
      </c>
      <c r="T126" s="32">
        <v>0</v>
      </c>
      <c r="U126" s="33">
        <v>0</v>
      </c>
      <c r="V126" s="98">
        <f t="shared" si="4"/>
        <v>0</v>
      </c>
    </row>
    <row r="127" spans="1:22" ht="15.75" x14ac:dyDescent="0.25">
      <c r="A127" s="312"/>
      <c r="B127" s="315"/>
      <c r="C127" s="315"/>
      <c r="D127" s="315"/>
      <c r="E127" s="315"/>
      <c r="F127" s="315"/>
      <c r="G127" s="315"/>
      <c r="H127" s="315"/>
      <c r="I127" s="37" t="s">
        <v>91</v>
      </c>
      <c r="J127" s="28">
        <v>217237</v>
      </c>
      <c r="K127" s="28">
        <v>137761</v>
      </c>
      <c r="L127" s="28">
        <v>157141</v>
      </c>
      <c r="M127" s="28">
        <v>196908</v>
      </c>
      <c r="N127" s="28">
        <v>158059</v>
      </c>
      <c r="O127" s="28">
        <v>23412</v>
      </c>
      <c r="P127" s="28">
        <v>62094</v>
      </c>
      <c r="Q127" s="55">
        <v>57398</v>
      </c>
      <c r="R127" s="17">
        <v>55542</v>
      </c>
      <c r="S127" s="17">
        <v>70611</v>
      </c>
      <c r="T127" s="17">
        <v>54063</v>
      </c>
      <c r="U127" s="22">
        <v>90736</v>
      </c>
      <c r="V127" s="53">
        <f t="shared" si="4"/>
        <v>1280962</v>
      </c>
    </row>
    <row r="128" spans="1:22" ht="15.75" x14ac:dyDescent="0.25">
      <c r="A128" s="312"/>
      <c r="B128" s="315"/>
      <c r="C128" s="315"/>
      <c r="D128" s="315"/>
      <c r="E128" s="315"/>
      <c r="F128" s="315"/>
      <c r="G128" s="315"/>
      <c r="H128" s="315"/>
      <c r="I128" s="4" t="s">
        <v>115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0</v>
      </c>
      <c r="T128" s="17">
        <v>0</v>
      </c>
      <c r="U128" s="22">
        <v>0</v>
      </c>
      <c r="V128" s="53">
        <f t="shared" si="4"/>
        <v>0</v>
      </c>
    </row>
    <row r="129" spans="1:22" ht="15.75" x14ac:dyDescent="0.25">
      <c r="A129" s="312"/>
      <c r="B129" s="315"/>
      <c r="C129" s="315"/>
      <c r="D129" s="315"/>
      <c r="E129" s="315"/>
      <c r="F129" s="315"/>
      <c r="G129" s="315"/>
      <c r="H129" s="315"/>
      <c r="I129" s="61" t="s">
        <v>93</v>
      </c>
      <c r="J129" s="36">
        <v>18526</v>
      </c>
      <c r="K129" s="17">
        <v>23070</v>
      </c>
      <c r="L129" s="17">
        <v>44977</v>
      </c>
      <c r="M129" s="17">
        <v>29565</v>
      </c>
      <c r="N129" s="17">
        <v>15401</v>
      </c>
      <c r="O129" s="17">
        <v>15516</v>
      </c>
      <c r="P129" s="17">
        <v>5094</v>
      </c>
      <c r="Q129" s="16">
        <v>57686</v>
      </c>
      <c r="R129" s="16">
        <v>27352</v>
      </c>
      <c r="S129" s="17">
        <v>39380</v>
      </c>
      <c r="T129" s="17">
        <v>20133</v>
      </c>
      <c r="U129" s="22">
        <v>35308</v>
      </c>
      <c r="V129" s="53">
        <f t="shared" si="4"/>
        <v>332008</v>
      </c>
    </row>
    <row r="130" spans="1:22" s="94" customFormat="1" ht="16.5" thickBot="1" x14ac:dyDescent="0.3">
      <c r="A130" s="313"/>
      <c r="B130" s="315"/>
      <c r="C130" s="315"/>
      <c r="D130" s="315"/>
      <c r="E130" s="315"/>
      <c r="F130" s="315"/>
      <c r="G130" s="315"/>
      <c r="H130" s="315"/>
      <c r="I130" s="93" t="s">
        <v>174</v>
      </c>
      <c r="J130" s="69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6">
        <v>0</v>
      </c>
      <c r="V130" s="101">
        <f t="shared" si="4"/>
        <v>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1"/>
      <c r="V131" s="81">
        <f>SUM(V125:V130)</f>
        <v>1612970</v>
      </c>
    </row>
    <row r="132" spans="1:22" ht="15.75" x14ac:dyDescent="0.25">
      <c r="A132" s="311">
        <v>647</v>
      </c>
      <c r="B132" s="314" t="s">
        <v>59</v>
      </c>
      <c r="C132" s="314" t="s">
        <v>83</v>
      </c>
      <c r="D132" s="317">
        <v>37.9</v>
      </c>
      <c r="E132" s="320" t="s">
        <v>155</v>
      </c>
      <c r="F132" s="314" t="s">
        <v>42</v>
      </c>
      <c r="G132" s="314" t="s">
        <v>157</v>
      </c>
      <c r="H132" s="314" t="s">
        <v>42</v>
      </c>
      <c r="I132" s="41" t="s">
        <v>92</v>
      </c>
      <c r="J132" s="15">
        <v>6818</v>
      </c>
      <c r="K132" s="15">
        <v>5391</v>
      </c>
      <c r="L132" s="15">
        <v>0</v>
      </c>
      <c r="M132" s="15">
        <v>22406</v>
      </c>
      <c r="N132" s="15">
        <v>62479</v>
      </c>
      <c r="O132" s="15">
        <v>8090</v>
      </c>
      <c r="P132" s="15">
        <v>10550</v>
      </c>
      <c r="Q132" s="14">
        <v>17638</v>
      </c>
      <c r="R132" s="14">
        <v>16301</v>
      </c>
      <c r="S132" s="15">
        <v>42350</v>
      </c>
      <c r="T132" s="15">
        <v>41393</v>
      </c>
      <c r="U132" s="23">
        <v>8714</v>
      </c>
      <c r="V132" s="99">
        <f t="shared" ref="V132:V139" si="5">SUM(J132:U132)</f>
        <v>242130</v>
      </c>
    </row>
    <row r="133" spans="1:22" ht="15.75" x14ac:dyDescent="0.25">
      <c r="A133" s="312"/>
      <c r="B133" s="315"/>
      <c r="C133" s="315"/>
      <c r="D133" s="318"/>
      <c r="E133" s="321"/>
      <c r="F133" s="315"/>
      <c r="G133" s="315"/>
      <c r="H133" s="315"/>
      <c r="I133" s="43" t="s">
        <v>98</v>
      </c>
      <c r="J133" s="32">
        <v>0</v>
      </c>
      <c r="K133" s="32">
        <v>12077</v>
      </c>
      <c r="L133" s="32">
        <v>1770</v>
      </c>
      <c r="M133" s="32">
        <v>0</v>
      </c>
      <c r="N133" s="32">
        <v>0</v>
      </c>
      <c r="O133" s="32">
        <v>16100</v>
      </c>
      <c r="P133" s="32">
        <v>0</v>
      </c>
      <c r="Q133" s="56">
        <v>0</v>
      </c>
      <c r="R133" s="56">
        <v>13644</v>
      </c>
      <c r="S133" s="32">
        <v>15485</v>
      </c>
      <c r="T133" s="32">
        <v>14147</v>
      </c>
      <c r="U133" s="33">
        <v>0</v>
      </c>
      <c r="V133" s="98">
        <f t="shared" si="5"/>
        <v>73223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18" t="s">
        <v>75</v>
      </c>
      <c r="J134" s="28">
        <v>33522</v>
      </c>
      <c r="K134" s="28">
        <v>22277</v>
      </c>
      <c r="L134" s="28">
        <v>26423</v>
      </c>
      <c r="M134" s="28">
        <v>16018</v>
      </c>
      <c r="N134" s="28">
        <v>14570</v>
      </c>
      <c r="O134" s="28">
        <v>38717</v>
      </c>
      <c r="P134" s="28">
        <v>0</v>
      </c>
      <c r="Q134" s="55">
        <v>0</v>
      </c>
      <c r="R134" s="55">
        <v>0</v>
      </c>
      <c r="S134" s="28">
        <v>9970</v>
      </c>
      <c r="T134" s="28">
        <v>14138</v>
      </c>
      <c r="U134" s="29">
        <v>30872</v>
      </c>
      <c r="V134" s="100">
        <f t="shared" si="5"/>
        <v>206507</v>
      </c>
    </row>
    <row r="135" spans="1:22" ht="15.75" x14ac:dyDescent="0.25">
      <c r="A135" s="312"/>
      <c r="B135" s="315"/>
      <c r="C135" s="315"/>
      <c r="D135" s="318"/>
      <c r="E135" s="315"/>
      <c r="F135" s="315"/>
      <c r="G135" s="315"/>
      <c r="H135" s="315"/>
      <c r="I135" s="18" t="s">
        <v>101</v>
      </c>
      <c r="J135" s="55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55">
        <v>0</v>
      </c>
      <c r="R135" s="55">
        <v>0</v>
      </c>
      <c r="S135" s="28">
        <v>0</v>
      </c>
      <c r="T135" s="28">
        <v>0</v>
      </c>
      <c r="U135" s="29">
        <v>0</v>
      </c>
      <c r="V135" s="100">
        <f t="shared" si="5"/>
        <v>0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4" t="s">
        <v>71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22">
        <v>0</v>
      </c>
      <c r="V136" s="53">
        <f t="shared" si="5"/>
        <v>0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97</v>
      </c>
      <c r="J137" s="16">
        <v>300712</v>
      </c>
      <c r="K137" s="17">
        <v>214970</v>
      </c>
      <c r="L137" s="17">
        <v>318063</v>
      </c>
      <c r="M137" s="17">
        <v>278148</v>
      </c>
      <c r="N137" s="17">
        <v>256253</v>
      </c>
      <c r="O137" s="17">
        <v>177404</v>
      </c>
      <c r="P137" s="17">
        <v>246090</v>
      </c>
      <c r="Q137" s="16">
        <v>259651</v>
      </c>
      <c r="R137" s="16">
        <v>225565</v>
      </c>
      <c r="S137" s="17">
        <v>83190</v>
      </c>
      <c r="T137" s="17">
        <v>123276</v>
      </c>
      <c r="U137" s="22">
        <v>257558</v>
      </c>
      <c r="V137" s="53">
        <f t="shared" si="5"/>
        <v>2740880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96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6.5" thickBot="1" x14ac:dyDescent="0.3">
      <c r="A139" s="313"/>
      <c r="B139" s="316"/>
      <c r="C139" s="316"/>
      <c r="D139" s="319"/>
      <c r="E139" s="316"/>
      <c r="F139" s="316"/>
      <c r="G139" s="316"/>
      <c r="H139" s="316"/>
      <c r="I139" s="43" t="s">
        <v>102</v>
      </c>
      <c r="J139" s="56">
        <v>11913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0</v>
      </c>
      <c r="S139" s="32">
        <v>0</v>
      </c>
      <c r="T139" s="32">
        <v>0</v>
      </c>
      <c r="U139" s="33">
        <v>0</v>
      </c>
      <c r="V139" s="98">
        <f t="shared" si="5"/>
        <v>11913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1"/>
      <c r="V140" s="81">
        <f>SUM(V132:V139)</f>
        <v>3274653</v>
      </c>
    </row>
    <row r="141" spans="1:22" ht="15.75" x14ac:dyDescent="0.25">
      <c r="A141" s="311">
        <v>648</v>
      </c>
      <c r="B141" s="315" t="s">
        <v>52</v>
      </c>
      <c r="C141" s="315" t="s">
        <v>83</v>
      </c>
      <c r="D141" s="318">
        <v>37.799999999999997</v>
      </c>
      <c r="E141" s="315" t="s">
        <v>157</v>
      </c>
      <c r="F141" s="315" t="s">
        <v>42</v>
      </c>
      <c r="G141" s="321" t="s">
        <v>155</v>
      </c>
      <c r="H141" s="315" t="s">
        <v>42</v>
      </c>
      <c r="I141" s="41" t="s">
        <v>92</v>
      </c>
      <c r="J141" s="15">
        <v>164126</v>
      </c>
      <c r="K141" s="15">
        <v>129718</v>
      </c>
      <c r="L141" s="15">
        <v>231790</v>
      </c>
      <c r="M141" s="15">
        <v>193940</v>
      </c>
      <c r="N141" s="15">
        <v>228390</v>
      </c>
      <c r="O141" s="15">
        <v>13954</v>
      </c>
      <c r="P141" s="15">
        <v>140326</v>
      </c>
      <c r="Q141" s="14">
        <v>284234</v>
      </c>
      <c r="R141" s="14">
        <v>229491</v>
      </c>
      <c r="S141" s="15">
        <v>237679</v>
      </c>
      <c r="T141" s="15">
        <v>164019</v>
      </c>
      <c r="U141" s="23">
        <v>226718</v>
      </c>
      <c r="V141" s="99">
        <f>SUM(J141:U141)</f>
        <v>2244385</v>
      </c>
    </row>
    <row r="142" spans="1:22" ht="15.75" x14ac:dyDescent="0.25">
      <c r="A142" s="312"/>
      <c r="B142" s="315"/>
      <c r="C142" s="315"/>
      <c r="D142" s="318"/>
      <c r="E142" s="315"/>
      <c r="F142" s="315"/>
      <c r="G142" s="315"/>
      <c r="H142" s="315"/>
      <c r="I142" s="4" t="s">
        <v>91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83284</v>
      </c>
      <c r="P142" s="17">
        <v>60749</v>
      </c>
      <c r="Q142" s="16">
        <v>0</v>
      </c>
      <c r="R142" s="16">
        <v>0</v>
      </c>
      <c r="S142" s="17">
        <v>0</v>
      </c>
      <c r="T142" s="17">
        <v>0</v>
      </c>
      <c r="U142" s="22">
        <v>0</v>
      </c>
      <c r="V142" s="53">
        <f>SUM(J142:U142)</f>
        <v>144033</v>
      </c>
    </row>
    <row r="143" spans="1:22" ht="15.75" x14ac:dyDescent="0.25">
      <c r="A143" s="312"/>
      <c r="B143" s="315"/>
      <c r="C143" s="315"/>
      <c r="D143" s="318"/>
      <c r="E143" s="315"/>
      <c r="F143" s="315"/>
      <c r="G143" s="315"/>
      <c r="H143" s="315"/>
      <c r="I143" s="18" t="s">
        <v>93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313"/>
      <c r="B144" s="315"/>
      <c r="C144" s="315"/>
      <c r="D144" s="318"/>
      <c r="E144" s="315"/>
      <c r="F144" s="315"/>
      <c r="G144" s="315"/>
      <c r="H144" s="315"/>
      <c r="I144" s="18" t="s">
        <v>90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55">
        <v>0</v>
      </c>
      <c r="R144" s="55">
        <v>0</v>
      </c>
      <c r="S144" s="28">
        <v>0</v>
      </c>
      <c r="T144" s="28">
        <v>0</v>
      </c>
      <c r="U144" s="29">
        <v>0</v>
      </c>
      <c r="V144" s="100">
        <f>SUM(J144:U144)</f>
        <v>0</v>
      </c>
    </row>
    <row r="145" spans="1:22" ht="16.5" thickBot="1" x14ac:dyDescent="0.3">
      <c r="A145" s="39"/>
      <c r="B145" s="40"/>
      <c r="C145" s="40"/>
      <c r="D145" s="40"/>
      <c r="E145" s="40"/>
      <c r="F145" s="40"/>
      <c r="G145" s="40"/>
      <c r="H145" s="40"/>
      <c r="I145" s="40"/>
      <c r="J145" s="66"/>
      <c r="K145" s="30"/>
      <c r="L145" s="30"/>
      <c r="M145" s="30"/>
      <c r="N145" s="30"/>
      <c r="O145" s="30"/>
      <c r="P145" s="30"/>
      <c r="Q145" s="68"/>
      <c r="R145" s="59"/>
      <c r="S145" s="30"/>
      <c r="T145" s="30"/>
      <c r="U145" s="31"/>
      <c r="V145" s="81">
        <f>SUM(V141:V144)</f>
        <v>2388418</v>
      </c>
    </row>
    <row r="146" spans="1:22" ht="15.75" x14ac:dyDescent="0.25">
      <c r="A146" s="311">
        <v>658</v>
      </c>
      <c r="B146" s="320" t="s">
        <v>173</v>
      </c>
      <c r="C146" s="314" t="s">
        <v>83</v>
      </c>
      <c r="D146" s="317">
        <v>152.69999999999999</v>
      </c>
      <c r="E146" s="314" t="s">
        <v>100</v>
      </c>
      <c r="F146" s="314" t="s">
        <v>42</v>
      </c>
      <c r="G146" s="314" t="s">
        <v>154</v>
      </c>
      <c r="H146" s="314" t="s">
        <v>42</v>
      </c>
      <c r="I146" s="41" t="s">
        <v>94</v>
      </c>
      <c r="J146" s="15">
        <v>11309</v>
      </c>
      <c r="K146" s="15">
        <v>14498</v>
      </c>
      <c r="L146" s="15">
        <v>0</v>
      </c>
      <c r="M146" s="15">
        <v>26112</v>
      </c>
      <c r="N146" s="15">
        <v>25225</v>
      </c>
      <c r="O146" s="15">
        <v>0</v>
      </c>
      <c r="P146" s="15">
        <v>13012</v>
      </c>
      <c r="Q146" s="14">
        <v>0</v>
      </c>
      <c r="R146" s="14">
        <v>0</v>
      </c>
      <c r="S146" s="15">
        <v>0</v>
      </c>
      <c r="T146" s="15">
        <v>0</v>
      </c>
      <c r="U146" s="23">
        <v>0</v>
      </c>
      <c r="V146" s="99">
        <f t="shared" ref="V146:V152" si="6">SUM(J146:U146)</f>
        <v>90156</v>
      </c>
    </row>
    <row r="147" spans="1:22" ht="15.75" x14ac:dyDescent="0.25">
      <c r="A147" s="312"/>
      <c r="B147" s="321"/>
      <c r="C147" s="315"/>
      <c r="D147" s="318"/>
      <c r="E147" s="315"/>
      <c r="F147" s="315"/>
      <c r="G147" s="315"/>
      <c r="H147" s="315"/>
      <c r="I147" s="4" t="s">
        <v>92</v>
      </c>
      <c r="J147" s="17">
        <v>142144</v>
      </c>
      <c r="K147" s="17">
        <v>81481</v>
      </c>
      <c r="L147" s="17">
        <v>111171</v>
      </c>
      <c r="M147" s="17">
        <v>155269</v>
      </c>
      <c r="N147" s="17">
        <v>89324</v>
      </c>
      <c r="O147" s="17">
        <v>50028</v>
      </c>
      <c r="P147" s="17">
        <v>33121</v>
      </c>
      <c r="Q147" s="16">
        <v>8813</v>
      </c>
      <c r="R147" s="16">
        <v>27993</v>
      </c>
      <c r="S147" s="17">
        <v>0</v>
      </c>
      <c r="T147" s="17">
        <v>11219</v>
      </c>
      <c r="U147" s="22">
        <v>20726</v>
      </c>
      <c r="V147" s="53">
        <f t="shared" si="6"/>
        <v>731289</v>
      </c>
    </row>
    <row r="148" spans="1:22" ht="15.75" x14ac:dyDescent="0.25">
      <c r="A148" s="312"/>
      <c r="B148" s="321"/>
      <c r="C148" s="315"/>
      <c r="D148" s="318"/>
      <c r="E148" s="315"/>
      <c r="F148" s="315"/>
      <c r="G148" s="315"/>
      <c r="H148" s="315"/>
      <c r="I148" s="4" t="s">
        <v>91</v>
      </c>
      <c r="J148" s="17">
        <v>11443</v>
      </c>
      <c r="K148" s="17">
        <v>6056</v>
      </c>
      <c r="L148" s="17">
        <v>1172</v>
      </c>
      <c r="M148" s="17">
        <v>10172</v>
      </c>
      <c r="N148" s="17">
        <v>7194</v>
      </c>
      <c r="O148" s="17">
        <v>15565</v>
      </c>
      <c r="P148" s="17">
        <v>42529</v>
      </c>
      <c r="Q148" s="16">
        <v>12997</v>
      </c>
      <c r="R148" s="16">
        <v>5721</v>
      </c>
      <c r="S148" s="17">
        <v>16771</v>
      </c>
      <c r="T148" s="17">
        <v>17475</v>
      </c>
      <c r="U148" s="22">
        <v>30258</v>
      </c>
      <c r="V148" s="53">
        <f t="shared" si="6"/>
        <v>177353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70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312"/>
      <c r="B150" s="321"/>
      <c r="C150" s="315"/>
      <c r="D150" s="318"/>
      <c r="E150" s="315"/>
      <c r="F150" s="315"/>
      <c r="G150" s="315"/>
      <c r="H150" s="315"/>
      <c r="I150" s="4" t="s">
        <v>123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0</v>
      </c>
      <c r="T150" s="17">
        <v>0</v>
      </c>
      <c r="U150" s="22">
        <v>0</v>
      </c>
      <c r="V150" s="53">
        <f t="shared" si="6"/>
        <v>0</v>
      </c>
    </row>
    <row r="151" spans="1:22" ht="15.75" x14ac:dyDescent="0.25">
      <c r="A151" s="312"/>
      <c r="B151" s="321"/>
      <c r="C151" s="315"/>
      <c r="D151" s="318"/>
      <c r="E151" s="315"/>
      <c r="F151" s="315"/>
      <c r="G151" s="315"/>
      <c r="H151" s="315"/>
      <c r="I151" s="4" t="s">
        <v>93</v>
      </c>
      <c r="J151" s="17">
        <v>76773</v>
      </c>
      <c r="K151" s="17">
        <v>74517</v>
      </c>
      <c r="L151" s="17">
        <v>47656</v>
      </c>
      <c r="M151" s="17">
        <v>51221</v>
      </c>
      <c r="N151" s="17">
        <v>51931</v>
      </c>
      <c r="O151" s="17">
        <v>0</v>
      </c>
      <c r="P151" s="17">
        <v>27829</v>
      </c>
      <c r="Q151" s="16">
        <v>0</v>
      </c>
      <c r="R151" s="16">
        <v>0</v>
      </c>
      <c r="S151" s="17">
        <v>20211</v>
      </c>
      <c r="T151" s="17">
        <v>0</v>
      </c>
      <c r="U151" s="22">
        <v>0</v>
      </c>
      <c r="V151" s="53">
        <f t="shared" si="6"/>
        <v>350138</v>
      </c>
    </row>
    <row r="152" spans="1:22" ht="16.5" thickBot="1" x14ac:dyDescent="0.3">
      <c r="A152" s="313"/>
      <c r="B152" s="322"/>
      <c r="C152" s="316"/>
      <c r="D152" s="319"/>
      <c r="E152" s="316"/>
      <c r="F152" s="316"/>
      <c r="G152" s="316"/>
      <c r="H152" s="316"/>
      <c r="I152" s="43" t="s">
        <v>90</v>
      </c>
      <c r="J152" s="32">
        <v>20879</v>
      </c>
      <c r="K152" s="32">
        <v>10683</v>
      </c>
      <c r="L152" s="32">
        <v>23488</v>
      </c>
      <c r="M152" s="32">
        <v>13133</v>
      </c>
      <c r="N152" s="32">
        <v>44454</v>
      </c>
      <c r="O152" s="32">
        <v>22681</v>
      </c>
      <c r="P152" s="32">
        <v>35118</v>
      </c>
      <c r="Q152" s="56">
        <v>19511</v>
      </c>
      <c r="R152" s="56">
        <v>0</v>
      </c>
      <c r="S152" s="32">
        <v>0</v>
      </c>
      <c r="T152" s="32">
        <v>18262</v>
      </c>
      <c r="U152" s="33">
        <v>37577</v>
      </c>
      <c r="V152" s="98">
        <f t="shared" si="6"/>
        <v>245786</v>
      </c>
    </row>
    <row r="153" spans="1:22" ht="16.5" thickBot="1" x14ac:dyDescent="0.3">
      <c r="A153" s="39"/>
      <c r="B153" s="40"/>
      <c r="C153" s="40"/>
      <c r="D153" s="4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1"/>
      <c r="V153" s="81">
        <f>SUM(V146:V152)</f>
        <v>1594722</v>
      </c>
    </row>
    <row r="154" spans="1:22" ht="15.75" x14ac:dyDescent="0.25">
      <c r="A154" s="311">
        <v>667</v>
      </c>
      <c r="B154" s="315" t="s">
        <v>49</v>
      </c>
      <c r="C154" s="315" t="s">
        <v>79</v>
      </c>
      <c r="D154" s="318">
        <v>98.8</v>
      </c>
      <c r="E154" s="315" t="s">
        <v>156</v>
      </c>
      <c r="F154" s="315" t="s">
        <v>42</v>
      </c>
      <c r="G154" s="315" t="s">
        <v>100</v>
      </c>
      <c r="H154" s="315" t="s">
        <v>42</v>
      </c>
      <c r="I154" s="41" t="s">
        <v>94</v>
      </c>
      <c r="J154" s="15">
        <v>0</v>
      </c>
      <c r="K154" s="15">
        <v>4985</v>
      </c>
      <c r="L154" s="15">
        <v>5065</v>
      </c>
      <c r="M154" s="15">
        <v>10697</v>
      </c>
      <c r="N154" s="15">
        <v>8200</v>
      </c>
      <c r="O154" s="15">
        <v>8590</v>
      </c>
      <c r="P154" s="15">
        <v>4330</v>
      </c>
      <c r="Q154" s="14">
        <v>0</v>
      </c>
      <c r="R154" s="14">
        <v>0</v>
      </c>
      <c r="S154" s="15">
        <v>0</v>
      </c>
      <c r="T154" s="15">
        <v>0</v>
      </c>
      <c r="U154" s="23">
        <v>0</v>
      </c>
      <c r="V154" s="99">
        <f t="shared" ref="V154:V159" si="7">SUM(J154:U154)</f>
        <v>41867</v>
      </c>
    </row>
    <row r="155" spans="1:22" ht="15.75" x14ac:dyDescent="0.25">
      <c r="A155" s="312"/>
      <c r="B155" s="315"/>
      <c r="C155" s="315"/>
      <c r="D155" s="318"/>
      <c r="E155" s="315"/>
      <c r="F155" s="315"/>
      <c r="G155" s="315"/>
      <c r="H155" s="315"/>
      <c r="I155" s="4" t="s">
        <v>92</v>
      </c>
      <c r="J155" s="17">
        <v>182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22">
        <v>0</v>
      </c>
      <c r="V155" s="53">
        <f t="shared" si="7"/>
        <v>182</v>
      </c>
    </row>
    <row r="156" spans="1:22" ht="15.75" x14ac:dyDescent="0.25">
      <c r="A156" s="312"/>
      <c r="B156" s="315"/>
      <c r="C156" s="315"/>
      <c r="D156" s="318"/>
      <c r="E156" s="315"/>
      <c r="F156" s="315"/>
      <c r="G156" s="315"/>
      <c r="H156" s="315"/>
      <c r="I156" s="3" t="s">
        <v>103</v>
      </c>
      <c r="J156" s="17">
        <v>0</v>
      </c>
      <c r="K156" s="17">
        <v>1480</v>
      </c>
      <c r="L156" s="17">
        <v>875</v>
      </c>
      <c r="M156" s="17">
        <v>0</v>
      </c>
      <c r="N156" s="17">
        <v>0</v>
      </c>
      <c r="O156" s="17">
        <v>0</v>
      </c>
      <c r="P156" s="17">
        <v>0</v>
      </c>
      <c r="Q156" s="16">
        <v>0</v>
      </c>
      <c r="R156" s="16">
        <v>0</v>
      </c>
      <c r="S156" s="17">
        <v>0</v>
      </c>
      <c r="T156" s="17">
        <v>0</v>
      </c>
      <c r="U156" s="22">
        <v>0</v>
      </c>
      <c r="V156" s="53">
        <f t="shared" si="7"/>
        <v>2355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37" t="s">
        <v>91</v>
      </c>
      <c r="J157" s="28">
        <v>0</v>
      </c>
      <c r="K157" s="28">
        <v>8316</v>
      </c>
      <c r="L157" s="28">
        <v>26248</v>
      </c>
      <c r="M157" s="28">
        <v>0</v>
      </c>
      <c r="N157" s="28">
        <v>19981</v>
      </c>
      <c r="O157" s="28">
        <v>5845</v>
      </c>
      <c r="P157" s="28">
        <v>22152</v>
      </c>
      <c r="Q157" s="55">
        <v>17980</v>
      </c>
      <c r="R157" s="55">
        <v>23847</v>
      </c>
      <c r="S157" s="28">
        <v>70007</v>
      </c>
      <c r="T157" s="28">
        <v>7667</v>
      </c>
      <c r="U157" s="29">
        <v>38895</v>
      </c>
      <c r="V157" s="100">
        <f t="shared" si="7"/>
        <v>240938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18" t="s">
        <v>93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0</v>
      </c>
      <c r="T158" s="28">
        <v>0</v>
      </c>
      <c r="U158" s="29">
        <v>0</v>
      </c>
      <c r="V158" s="100">
        <f t="shared" si="7"/>
        <v>0</v>
      </c>
    </row>
    <row r="159" spans="1:22" ht="16.5" thickBot="1" x14ac:dyDescent="0.3">
      <c r="A159" s="313"/>
      <c r="B159" s="315"/>
      <c r="C159" s="315"/>
      <c r="D159" s="318"/>
      <c r="E159" s="315"/>
      <c r="F159" s="315"/>
      <c r="G159" s="315"/>
      <c r="H159" s="315"/>
      <c r="I159" s="18" t="s">
        <v>95</v>
      </c>
      <c r="J159" s="28">
        <v>6670</v>
      </c>
      <c r="K159" s="28">
        <v>3477</v>
      </c>
      <c r="L159" s="28">
        <v>4882</v>
      </c>
      <c r="M159" s="28">
        <v>0</v>
      </c>
      <c r="N159" s="28">
        <v>3996</v>
      </c>
      <c r="O159" s="28">
        <v>3778</v>
      </c>
      <c r="P159" s="28">
        <v>3506</v>
      </c>
      <c r="Q159" s="55">
        <v>0</v>
      </c>
      <c r="R159" s="55">
        <v>6494</v>
      </c>
      <c r="S159" s="28">
        <v>0</v>
      </c>
      <c r="T159" s="28">
        <v>0</v>
      </c>
      <c r="U159" s="29">
        <v>3984</v>
      </c>
      <c r="V159" s="100">
        <f t="shared" si="7"/>
        <v>36787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1"/>
      <c r="V160" s="81">
        <f>SUM(V154:V159)</f>
        <v>322129</v>
      </c>
    </row>
    <row r="161" spans="1:22" ht="15.75" x14ac:dyDescent="0.25">
      <c r="A161" s="311">
        <v>668</v>
      </c>
      <c r="B161" s="314" t="s">
        <v>49</v>
      </c>
      <c r="C161" s="314" t="s">
        <v>80</v>
      </c>
      <c r="D161" s="317">
        <v>98.8</v>
      </c>
      <c r="E161" s="314" t="s">
        <v>100</v>
      </c>
      <c r="F161" s="314" t="s">
        <v>42</v>
      </c>
      <c r="G161" s="314" t="s">
        <v>156</v>
      </c>
      <c r="H161" s="314" t="s">
        <v>42</v>
      </c>
      <c r="I161" s="41" t="s">
        <v>94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22">
        <v>0</v>
      </c>
      <c r="V161" s="53">
        <f>SUM(J161:U161)</f>
        <v>0</v>
      </c>
    </row>
    <row r="162" spans="1:22" ht="15.75" x14ac:dyDescent="0.25">
      <c r="A162" s="312"/>
      <c r="B162" s="315"/>
      <c r="C162" s="315"/>
      <c r="D162" s="318"/>
      <c r="E162" s="315"/>
      <c r="F162" s="315"/>
      <c r="G162" s="315"/>
      <c r="H162" s="315"/>
      <c r="I162" s="4" t="s">
        <v>92</v>
      </c>
      <c r="J162" s="17">
        <v>16993</v>
      </c>
      <c r="K162" s="17">
        <v>22092</v>
      </c>
      <c r="L162" s="17">
        <v>15684</v>
      </c>
      <c r="M162" s="17">
        <v>17761</v>
      </c>
      <c r="N162" s="17">
        <v>20865</v>
      </c>
      <c r="O162" s="17">
        <v>8411</v>
      </c>
      <c r="P162" s="17">
        <v>14818</v>
      </c>
      <c r="Q162" s="16">
        <v>0</v>
      </c>
      <c r="R162" s="16">
        <v>0</v>
      </c>
      <c r="S162" s="17">
        <v>0</v>
      </c>
      <c r="T162" s="17">
        <v>17002</v>
      </c>
      <c r="U162" s="22">
        <v>8560</v>
      </c>
      <c r="V162" s="53">
        <f>SUM(J162:U162)</f>
        <v>142186</v>
      </c>
    </row>
    <row r="163" spans="1:22" ht="15.75" x14ac:dyDescent="0.25">
      <c r="A163" s="312"/>
      <c r="B163" s="315"/>
      <c r="C163" s="315"/>
      <c r="D163" s="318"/>
      <c r="E163" s="315"/>
      <c r="F163" s="315"/>
      <c r="G163" s="315"/>
      <c r="H163" s="315"/>
      <c r="I163" s="4" t="s">
        <v>91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8931</v>
      </c>
      <c r="T163" s="17">
        <v>43622</v>
      </c>
      <c r="U163" s="22">
        <v>0</v>
      </c>
      <c r="V163" s="53">
        <f>SUM(J163:U163)</f>
        <v>52553</v>
      </c>
    </row>
    <row r="164" spans="1:22" ht="15.75" x14ac:dyDescent="0.25">
      <c r="A164" s="312"/>
      <c r="B164" s="315"/>
      <c r="C164" s="315"/>
      <c r="D164" s="318"/>
      <c r="E164" s="315"/>
      <c r="F164" s="315"/>
      <c r="G164" s="315"/>
      <c r="H164" s="315"/>
      <c r="I164" s="4" t="s">
        <v>93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0</v>
      </c>
      <c r="V164" s="53">
        <f>SUM(J164:U164)</f>
        <v>0</v>
      </c>
    </row>
    <row r="165" spans="1:22" ht="16.5" thickBot="1" x14ac:dyDescent="0.3">
      <c r="A165" s="313"/>
      <c r="B165" s="316"/>
      <c r="C165" s="316"/>
      <c r="D165" s="319"/>
      <c r="E165" s="316"/>
      <c r="F165" s="316"/>
      <c r="G165" s="316"/>
      <c r="H165" s="316"/>
      <c r="I165" s="43" t="s">
        <v>95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56">
        <v>0</v>
      </c>
      <c r="R165" s="56">
        <v>0</v>
      </c>
      <c r="S165" s="32">
        <v>0</v>
      </c>
      <c r="T165" s="32">
        <v>0</v>
      </c>
      <c r="U165" s="33">
        <v>0</v>
      </c>
      <c r="V165" s="98">
        <f>SUM(J165:U165)</f>
        <v>0</v>
      </c>
    </row>
    <row r="166" spans="1:22" ht="16.5" thickBot="1" x14ac:dyDescent="0.3">
      <c r="A166" s="39"/>
      <c r="B166" s="40"/>
      <c r="C166" s="40"/>
      <c r="D166" s="40"/>
      <c r="E166" s="40"/>
      <c r="F166" s="40"/>
      <c r="G166" s="40"/>
      <c r="H166" s="40"/>
      <c r="I166" s="40"/>
      <c r="J166" s="66"/>
      <c r="K166" s="30"/>
      <c r="L166" s="30"/>
      <c r="M166" s="30"/>
      <c r="N166" s="30"/>
      <c r="O166" s="30"/>
      <c r="P166" s="30"/>
      <c r="Q166" s="68"/>
      <c r="R166" s="59"/>
      <c r="S166" s="30"/>
      <c r="T166" s="30"/>
      <c r="U166" s="31"/>
      <c r="V166" s="81">
        <f>SUM(V161:V165)</f>
        <v>194739</v>
      </c>
    </row>
    <row r="167" spans="1:22" ht="15.75" x14ac:dyDescent="0.25">
      <c r="A167" s="311">
        <v>669</v>
      </c>
      <c r="B167" s="314" t="s">
        <v>49</v>
      </c>
      <c r="C167" s="314" t="s">
        <v>85</v>
      </c>
      <c r="D167" s="317">
        <v>98.8</v>
      </c>
      <c r="E167" s="326" t="s">
        <v>100</v>
      </c>
      <c r="F167" s="314" t="s">
        <v>42</v>
      </c>
      <c r="G167" s="326" t="s">
        <v>156</v>
      </c>
      <c r="H167" s="314" t="s">
        <v>42</v>
      </c>
      <c r="I167" s="41" t="s">
        <v>98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19623</v>
      </c>
      <c r="P167" s="15">
        <v>0</v>
      </c>
      <c r="Q167" s="14">
        <v>4686</v>
      </c>
      <c r="R167" s="14">
        <v>4367</v>
      </c>
      <c r="S167" s="15">
        <v>9521</v>
      </c>
      <c r="T167" s="15">
        <v>0</v>
      </c>
      <c r="U167" s="23">
        <v>0</v>
      </c>
      <c r="V167" s="99">
        <f t="shared" ref="V167:V174" si="8">SUM(J167:U167)</f>
        <v>38197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1" t="s">
        <v>92</v>
      </c>
      <c r="J168" s="15">
        <v>13933</v>
      </c>
      <c r="K168" s="15">
        <v>12392</v>
      </c>
      <c r="L168" s="15">
        <v>15198</v>
      </c>
      <c r="M168" s="15">
        <v>65050</v>
      </c>
      <c r="N168" s="15">
        <v>41998</v>
      </c>
      <c r="O168" s="15">
        <v>21711</v>
      </c>
      <c r="P168" s="15">
        <v>24191</v>
      </c>
      <c r="Q168" s="14">
        <v>4099</v>
      </c>
      <c r="R168" s="14">
        <v>27766</v>
      </c>
      <c r="S168" s="15">
        <v>43851</v>
      </c>
      <c r="T168" s="15">
        <v>14638</v>
      </c>
      <c r="U168" s="23">
        <v>22014</v>
      </c>
      <c r="V168" s="53">
        <f t="shared" si="8"/>
        <v>306841</v>
      </c>
    </row>
    <row r="169" spans="1:22" ht="15.75" x14ac:dyDescent="0.25">
      <c r="A169" s="312"/>
      <c r="B169" s="315"/>
      <c r="C169" s="315"/>
      <c r="D169" s="318"/>
      <c r="E169" s="327"/>
      <c r="F169" s="315"/>
      <c r="G169" s="327"/>
      <c r="H169" s="315"/>
      <c r="I169" s="4" t="s">
        <v>75</v>
      </c>
      <c r="J169" s="17">
        <v>50671</v>
      </c>
      <c r="K169" s="17">
        <v>22860</v>
      </c>
      <c r="L169" s="17">
        <v>42416</v>
      </c>
      <c r="M169" s="17">
        <v>0</v>
      </c>
      <c r="N169" s="17">
        <v>43918</v>
      </c>
      <c r="O169" s="17">
        <v>38592</v>
      </c>
      <c r="P169" s="17">
        <v>0</v>
      </c>
      <c r="Q169" s="16">
        <v>39740</v>
      </c>
      <c r="R169" s="16">
        <v>0</v>
      </c>
      <c r="S169" s="17">
        <v>18756</v>
      </c>
      <c r="T169" s="17">
        <v>23413</v>
      </c>
      <c r="U169" s="22">
        <v>51281</v>
      </c>
      <c r="V169" s="53">
        <f t="shared" si="8"/>
        <v>331647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" t="s">
        <v>101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312"/>
      <c r="B171" s="315"/>
      <c r="C171" s="315"/>
      <c r="D171" s="318"/>
      <c r="E171" s="327"/>
      <c r="F171" s="315"/>
      <c r="G171" s="327"/>
      <c r="H171" s="315"/>
      <c r="I171" s="4" t="s">
        <v>71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0</v>
      </c>
      <c r="U171" s="22">
        <v>0</v>
      </c>
      <c r="V171" s="53">
        <f t="shared" si="8"/>
        <v>0</v>
      </c>
    </row>
    <row r="172" spans="1:22" ht="15.75" x14ac:dyDescent="0.25">
      <c r="A172" s="312"/>
      <c r="B172" s="315"/>
      <c r="C172" s="315"/>
      <c r="D172" s="318"/>
      <c r="E172" s="327"/>
      <c r="F172" s="315"/>
      <c r="G172" s="327"/>
      <c r="H172" s="315"/>
      <c r="I172" s="4" t="s">
        <v>97</v>
      </c>
      <c r="J172" s="17">
        <v>26055</v>
      </c>
      <c r="K172" s="17">
        <v>94764</v>
      </c>
      <c r="L172" s="17">
        <v>89642</v>
      </c>
      <c r="M172" s="17">
        <v>0</v>
      </c>
      <c r="N172" s="17">
        <v>28091</v>
      </c>
      <c r="O172" s="17">
        <v>51693</v>
      </c>
      <c r="P172" s="17">
        <v>26870</v>
      </c>
      <c r="Q172" s="16">
        <v>35456</v>
      </c>
      <c r="R172" s="16">
        <v>38495</v>
      </c>
      <c r="S172" s="17">
        <v>48794</v>
      </c>
      <c r="T172" s="17">
        <v>25439</v>
      </c>
      <c r="U172" s="22">
        <v>19493</v>
      </c>
      <c r="V172" s="53">
        <f t="shared" si="8"/>
        <v>484792</v>
      </c>
    </row>
    <row r="173" spans="1:22" ht="15.75" x14ac:dyDescent="0.25">
      <c r="A173" s="312"/>
      <c r="B173" s="315"/>
      <c r="C173" s="315"/>
      <c r="D173" s="318"/>
      <c r="E173" s="327"/>
      <c r="F173" s="315"/>
      <c r="G173" s="327"/>
      <c r="H173" s="315"/>
      <c r="I173" s="4" t="s">
        <v>102</v>
      </c>
      <c r="J173" s="36">
        <v>5865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5865</v>
      </c>
    </row>
    <row r="174" spans="1:22" ht="16.5" thickBot="1" x14ac:dyDescent="0.3">
      <c r="A174" s="313"/>
      <c r="B174" s="316"/>
      <c r="C174" s="316"/>
      <c r="D174" s="319"/>
      <c r="E174" s="328"/>
      <c r="F174" s="316"/>
      <c r="G174" s="328"/>
      <c r="H174" s="316"/>
      <c r="I174" s="43" t="s">
        <v>95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28">
        <v>0</v>
      </c>
      <c r="P174" s="28">
        <v>0</v>
      </c>
      <c r="Q174" s="56">
        <v>0</v>
      </c>
      <c r="R174" s="56">
        <v>0</v>
      </c>
      <c r="S174" s="32">
        <v>0</v>
      </c>
      <c r="T174" s="32">
        <v>0</v>
      </c>
      <c r="U174" s="33">
        <v>0</v>
      </c>
      <c r="V174" s="98">
        <f t="shared" si="8"/>
        <v>0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1"/>
      <c r="V175" s="81">
        <f>SUM(V167:V174)</f>
        <v>1167342</v>
      </c>
    </row>
    <row r="176" spans="1:22" ht="15.75" customHeight="1" x14ac:dyDescent="0.25">
      <c r="A176" s="331" t="s">
        <v>125</v>
      </c>
      <c r="B176" s="320" t="s">
        <v>168</v>
      </c>
      <c r="C176" s="314" t="s">
        <v>86</v>
      </c>
      <c r="D176" s="317">
        <v>58.7</v>
      </c>
      <c r="E176" s="340" t="s">
        <v>158</v>
      </c>
      <c r="F176" s="314" t="s">
        <v>42</v>
      </c>
      <c r="G176" s="340" t="s">
        <v>159</v>
      </c>
      <c r="H176" s="314" t="s">
        <v>42</v>
      </c>
      <c r="I176" s="41" t="s">
        <v>94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3">
        <v>0</v>
      </c>
      <c r="V176" s="99">
        <f t="shared" ref="V176:V181" si="9">SUM(J176:U176)</f>
        <v>0</v>
      </c>
    </row>
    <row r="177" spans="1:22" ht="15.75" x14ac:dyDescent="0.25">
      <c r="A177" s="332"/>
      <c r="B177" s="315"/>
      <c r="C177" s="315"/>
      <c r="D177" s="318"/>
      <c r="E177" s="341"/>
      <c r="F177" s="315"/>
      <c r="G177" s="341"/>
      <c r="H177" s="315"/>
      <c r="I177" s="4" t="s">
        <v>92</v>
      </c>
      <c r="J177" s="17">
        <v>0</v>
      </c>
      <c r="K177" s="17">
        <v>47091</v>
      </c>
      <c r="L177" s="17">
        <v>0</v>
      </c>
      <c r="M177" s="17">
        <v>0</v>
      </c>
      <c r="N177" s="17">
        <v>59402</v>
      </c>
      <c r="O177" s="17">
        <v>225197</v>
      </c>
      <c r="P177" s="17">
        <v>135183</v>
      </c>
      <c r="Q177" s="16">
        <v>0</v>
      </c>
      <c r="R177" s="16">
        <v>14616</v>
      </c>
      <c r="S177" s="17">
        <v>0</v>
      </c>
      <c r="T177" s="17">
        <v>86274</v>
      </c>
      <c r="U177" s="22">
        <v>0</v>
      </c>
      <c r="V177" s="53">
        <f t="shared" si="9"/>
        <v>567763</v>
      </c>
    </row>
    <row r="178" spans="1:22" ht="15.75" x14ac:dyDescent="0.25">
      <c r="A178" s="332"/>
      <c r="B178" s="315"/>
      <c r="C178" s="315"/>
      <c r="D178" s="318"/>
      <c r="E178" s="341"/>
      <c r="F178" s="315"/>
      <c r="G178" s="341"/>
      <c r="H178" s="315"/>
      <c r="I178" s="4" t="s">
        <v>91</v>
      </c>
      <c r="J178" s="17">
        <v>181841</v>
      </c>
      <c r="K178" s="17">
        <v>203997</v>
      </c>
      <c r="L178" s="17">
        <v>213690</v>
      </c>
      <c r="M178" s="17">
        <v>164195</v>
      </c>
      <c r="N178" s="17">
        <v>224888</v>
      </c>
      <c r="O178" s="17">
        <v>159569</v>
      </c>
      <c r="P178" s="17">
        <v>186297</v>
      </c>
      <c r="Q178" s="16">
        <v>248848</v>
      </c>
      <c r="R178" s="16">
        <v>253861</v>
      </c>
      <c r="S178" s="17">
        <v>179079</v>
      </c>
      <c r="T178" s="17">
        <v>177882</v>
      </c>
      <c r="U178" s="22">
        <v>207571</v>
      </c>
      <c r="V178" s="53">
        <f t="shared" si="9"/>
        <v>2401718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41"/>
      <c r="H179" s="315"/>
      <c r="I179" s="4" t="s">
        <v>93</v>
      </c>
      <c r="J179" s="17">
        <v>186520</v>
      </c>
      <c r="K179" s="17">
        <v>205730</v>
      </c>
      <c r="L179" s="17">
        <v>248905</v>
      </c>
      <c r="M179" s="17">
        <v>212091</v>
      </c>
      <c r="N179" s="17">
        <v>241201</v>
      </c>
      <c r="O179" s="17">
        <v>225179</v>
      </c>
      <c r="P179" s="17">
        <v>223065</v>
      </c>
      <c r="Q179" s="16">
        <v>229334</v>
      </c>
      <c r="R179" s="16">
        <v>262376</v>
      </c>
      <c r="S179" s="17">
        <v>199917</v>
      </c>
      <c r="T179" s="17">
        <v>239708</v>
      </c>
      <c r="U179" s="22">
        <v>233732</v>
      </c>
      <c r="V179" s="53">
        <f t="shared" si="9"/>
        <v>2707758</v>
      </c>
    </row>
    <row r="180" spans="1:22" ht="15.75" x14ac:dyDescent="0.25">
      <c r="A180" s="332"/>
      <c r="B180" s="315"/>
      <c r="C180" s="315"/>
      <c r="D180" s="318"/>
      <c r="E180" s="341"/>
      <c r="F180" s="315"/>
      <c r="G180" s="341"/>
      <c r="H180" s="315"/>
      <c r="I180" s="4" t="s">
        <v>96</v>
      </c>
      <c r="J180" s="16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22">
        <v>0</v>
      </c>
      <c r="V180" s="53">
        <f t="shared" si="9"/>
        <v>0</v>
      </c>
    </row>
    <row r="181" spans="1:22" ht="16.5" thickBot="1" x14ac:dyDescent="0.3">
      <c r="A181" s="333"/>
      <c r="B181" s="316"/>
      <c r="C181" s="316"/>
      <c r="D181" s="319"/>
      <c r="E181" s="355"/>
      <c r="F181" s="316"/>
      <c r="G181" s="355"/>
      <c r="H181" s="316"/>
      <c r="I181" s="43" t="s">
        <v>90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3">
        <v>0</v>
      </c>
      <c r="V181" s="98">
        <f t="shared" si="9"/>
        <v>0</v>
      </c>
    </row>
    <row r="182" spans="1:22" ht="16.5" thickBot="1" x14ac:dyDescent="0.3">
      <c r="A182" s="39"/>
      <c r="B182" s="40"/>
      <c r="C182" s="50"/>
      <c r="D182" s="5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1"/>
      <c r="V182" s="81">
        <f>SUM(V176:V181)</f>
        <v>5677239</v>
      </c>
    </row>
    <row r="183" spans="1:22" ht="15.75" x14ac:dyDescent="0.25">
      <c r="A183" s="331" t="s">
        <v>126</v>
      </c>
      <c r="B183" s="320" t="s">
        <v>169</v>
      </c>
      <c r="C183" s="314" t="s">
        <v>86</v>
      </c>
      <c r="D183" s="317">
        <v>36.200000000000003</v>
      </c>
      <c r="E183" s="326" t="s">
        <v>10</v>
      </c>
      <c r="F183" s="314" t="s">
        <v>42</v>
      </c>
      <c r="G183" s="340" t="s">
        <v>158</v>
      </c>
      <c r="H183" s="314" t="s">
        <v>42</v>
      </c>
      <c r="I183" s="4" t="s">
        <v>92</v>
      </c>
      <c r="J183" s="17">
        <v>126867</v>
      </c>
      <c r="K183" s="17">
        <v>206413</v>
      </c>
      <c r="L183" s="17">
        <v>242168</v>
      </c>
      <c r="M183" s="17">
        <v>225765</v>
      </c>
      <c r="N183" s="17">
        <v>255080</v>
      </c>
      <c r="O183" s="17">
        <v>351694</v>
      </c>
      <c r="P183" s="17">
        <v>265827</v>
      </c>
      <c r="Q183" s="16">
        <v>207948</v>
      </c>
      <c r="R183" s="16">
        <v>126568</v>
      </c>
      <c r="S183" s="17">
        <v>25330</v>
      </c>
      <c r="T183" s="17">
        <v>211983</v>
      </c>
      <c r="U183" s="22">
        <v>270256</v>
      </c>
      <c r="V183" s="53">
        <f>SUM(J183:U183)</f>
        <v>2515899</v>
      </c>
    </row>
    <row r="184" spans="1:22" ht="15.75" x14ac:dyDescent="0.25">
      <c r="A184" s="332"/>
      <c r="B184" s="315"/>
      <c r="C184" s="315"/>
      <c r="D184" s="318"/>
      <c r="E184" s="327"/>
      <c r="F184" s="315"/>
      <c r="G184" s="341"/>
      <c r="H184" s="315"/>
      <c r="I184" s="4" t="s">
        <v>91</v>
      </c>
      <c r="J184" s="17">
        <v>333662</v>
      </c>
      <c r="K184" s="17">
        <v>279237</v>
      </c>
      <c r="L184" s="17">
        <v>162632</v>
      </c>
      <c r="M184" s="17">
        <v>301358</v>
      </c>
      <c r="N184" s="17">
        <v>261406</v>
      </c>
      <c r="O184" s="17">
        <v>130912</v>
      </c>
      <c r="P184" s="17">
        <v>213804</v>
      </c>
      <c r="Q184" s="16">
        <v>275036</v>
      </c>
      <c r="R184" s="16">
        <v>211244</v>
      </c>
      <c r="S184" s="17">
        <v>202189</v>
      </c>
      <c r="T184" s="17">
        <v>251976</v>
      </c>
      <c r="U184" s="22">
        <v>247144</v>
      </c>
      <c r="V184" s="53">
        <f>SUM(J184:U184)</f>
        <v>2870600</v>
      </c>
    </row>
    <row r="185" spans="1:22" ht="15.75" customHeight="1" x14ac:dyDescent="0.25">
      <c r="A185" s="332"/>
      <c r="B185" s="315"/>
      <c r="C185" s="315"/>
      <c r="D185" s="318"/>
      <c r="E185" s="327"/>
      <c r="F185" s="315"/>
      <c r="G185" s="341"/>
      <c r="H185" s="315"/>
      <c r="I185" s="3" t="s">
        <v>93</v>
      </c>
      <c r="J185" s="17">
        <v>28409</v>
      </c>
      <c r="K185" s="17">
        <v>24748</v>
      </c>
      <c r="L185" s="17">
        <v>31584</v>
      </c>
      <c r="M185" s="17">
        <v>20032</v>
      </c>
      <c r="N185" s="17">
        <v>0</v>
      </c>
      <c r="O185" s="17">
        <v>48329</v>
      </c>
      <c r="P185" s="17">
        <v>0</v>
      </c>
      <c r="Q185" s="16">
        <v>467</v>
      </c>
      <c r="R185" s="16">
        <v>10185</v>
      </c>
      <c r="S185" s="17">
        <v>0</v>
      </c>
      <c r="T185" s="17">
        <v>49162</v>
      </c>
      <c r="U185" s="22">
        <v>28706</v>
      </c>
      <c r="V185" s="53">
        <f>SUM(J185:U185)</f>
        <v>241622</v>
      </c>
    </row>
    <row r="186" spans="1:22" ht="15.75" customHeight="1" x14ac:dyDescent="0.25">
      <c r="A186" s="332"/>
      <c r="B186" s="315"/>
      <c r="C186" s="315"/>
      <c r="D186" s="318"/>
      <c r="E186" s="327"/>
      <c r="F186" s="315"/>
      <c r="G186" s="341"/>
      <c r="H186" s="315"/>
      <c r="I186" s="37" t="s">
        <v>111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33"/>
      <c r="B187" s="316"/>
      <c r="C187" s="316"/>
      <c r="D187" s="319"/>
      <c r="E187" s="328"/>
      <c r="F187" s="316"/>
      <c r="G187" s="355"/>
      <c r="H187" s="316"/>
      <c r="I187" s="18" t="s">
        <v>90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55">
        <v>0</v>
      </c>
      <c r="R187" s="55">
        <v>0</v>
      </c>
      <c r="S187" s="28">
        <v>0</v>
      </c>
      <c r="T187" s="28">
        <v>0</v>
      </c>
      <c r="U187" s="29">
        <v>0</v>
      </c>
      <c r="V187" s="100">
        <f>SUM(J187:U187)</f>
        <v>0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1"/>
      <c r="V188" s="81">
        <f>SUM(V183:V187)</f>
        <v>5628121</v>
      </c>
    </row>
    <row r="189" spans="1:22" ht="16.5" customHeight="1" x14ac:dyDescent="0.25">
      <c r="A189" s="331" t="s">
        <v>127</v>
      </c>
      <c r="B189" s="320" t="s">
        <v>170</v>
      </c>
      <c r="C189" s="314" t="s">
        <v>86</v>
      </c>
      <c r="D189" s="317">
        <v>24.7</v>
      </c>
      <c r="E189" s="340" t="s">
        <v>159</v>
      </c>
      <c r="F189" s="314" t="s">
        <v>42</v>
      </c>
      <c r="G189" s="340" t="s">
        <v>155</v>
      </c>
      <c r="H189" s="314" t="s">
        <v>42</v>
      </c>
      <c r="I189" s="41" t="s">
        <v>94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23">
        <v>0</v>
      </c>
      <c r="V189" s="99">
        <f t="shared" ref="V189:V194" si="10">SUM(J189:U189)</f>
        <v>0</v>
      </c>
    </row>
    <row r="190" spans="1:22" ht="15.75" x14ac:dyDescent="0.25">
      <c r="A190" s="332"/>
      <c r="B190" s="315"/>
      <c r="C190" s="315"/>
      <c r="D190" s="318"/>
      <c r="E190" s="341"/>
      <c r="F190" s="315"/>
      <c r="G190" s="327"/>
      <c r="H190" s="315"/>
      <c r="I190" s="4" t="s">
        <v>92</v>
      </c>
      <c r="J190" s="17">
        <v>0</v>
      </c>
      <c r="K190" s="17">
        <v>32300</v>
      </c>
      <c r="L190" s="17">
        <v>0</v>
      </c>
      <c r="M190" s="17">
        <v>0</v>
      </c>
      <c r="N190" s="17">
        <v>26329</v>
      </c>
      <c r="O190" s="17">
        <v>161673</v>
      </c>
      <c r="P190" s="17">
        <v>117254</v>
      </c>
      <c r="Q190" s="16">
        <v>0</v>
      </c>
      <c r="R190" s="16">
        <v>19465</v>
      </c>
      <c r="S190" s="17">
        <v>0</v>
      </c>
      <c r="T190" s="17">
        <v>76518</v>
      </c>
      <c r="U190" s="22">
        <v>0</v>
      </c>
      <c r="V190" s="53">
        <f t="shared" si="10"/>
        <v>433539</v>
      </c>
    </row>
    <row r="191" spans="1:22" ht="15.75" x14ac:dyDescent="0.25">
      <c r="A191" s="332"/>
      <c r="B191" s="315"/>
      <c r="C191" s="315"/>
      <c r="D191" s="318"/>
      <c r="E191" s="341"/>
      <c r="F191" s="315"/>
      <c r="G191" s="327"/>
      <c r="H191" s="315"/>
      <c r="I191" s="4" t="s">
        <v>91</v>
      </c>
      <c r="J191" s="17">
        <v>44847</v>
      </c>
      <c r="K191" s="17">
        <v>48329</v>
      </c>
      <c r="L191" s="17">
        <v>62463</v>
      </c>
      <c r="M191" s="17">
        <v>56390</v>
      </c>
      <c r="N191" s="17">
        <v>62657</v>
      </c>
      <c r="O191" s="17">
        <v>34281</v>
      </c>
      <c r="P191" s="17">
        <v>57375</v>
      </c>
      <c r="Q191" s="16">
        <v>107124</v>
      </c>
      <c r="R191" s="16">
        <v>83120</v>
      </c>
      <c r="S191" s="17">
        <v>38007</v>
      </c>
      <c r="T191" s="17">
        <v>50534</v>
      </c>
      <c r="U191" s="22">
        <v>50024</v>
      </c>
      <c r="V191" s="53">
        <f t="shared" si="10"/>
        <v>695151</v>
      </c>
    </row>
    <row r="192" spans="1:22" ht="15.75" x14ac:dyDescent="0.25">
      <c r="A192" s="332"/>
      <c r="B192" s="315"/>
      <c r="C192" s="315"/>
      <c r="D192" s="318"/>
      <c r="E192" s="341"/>
      <c r="F192" s="315"/>
      <c r="G192" s="327"/>
      <c r="H192" s="315"/>
      <c r="I192" s="4" t="s">
        <v>93</v>
      </c>
      <c r="J192" s="17">
        <v>186215</v>
      </c>
      <c r="K192" s="17">
        <v>205730</v>
      </c>
      <c r="L192" s="17">
        <v>248021</v>
      </c>
      <c r="M192" s="17">
        <v>211630</v>
      </c>
      <c r="N192" s="17">
        <v>240378</v>
      </c>
      <c r="O192" s="17">
        <v>225139</v>
      </c>
      <c r="P192" s="17">
        <v>222478</v>
      </c>
      <c r="Q192" s="16">
        <v>228731</v>
      </c>
      <c r="R192" s="16">
        <v>262376</v>
      </c>
      <c r="S192" s="17">
        <v>199830</v>
      </c>
      <c r="T192" s="17">
        <v>239708</v>
      </c>
      <c r="U192" s="22">
        <v>233328</v>
      </c>
      <c r="V192" s="53">
        <f t="shared" si="10"/>
        <v>2703564</v>
      </c>
    </row>
    <row r="193" spans="1:22" ht="15.75" x14ac:dyDescent="0.25">
      <c r="A193" s="332"/>
      <c r="B193" s="315"/>
      <c r="C193" s="315"/>
      <c r="D193" s="318"/>
      <c r="E193" s="341"/>
      <c r="F193" s="315"/>
      <c r="G193" s="327"/>
      <c r="H193" s="315"/>
      <c r="I193" s="4" t="s">
        <v>90</v>
      </c>
      <c r="J193" s="17">
        <v>0</v>
      </c>
      <c r="K193" s="17">
        <v>8458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8458</v>
      </c>
    </row>
    <row r="194" spans="1:22" ht="16.5" thickBot="1" x14ac:dyDescent="0.3">
      <c r="A194" s="333"/>
      <c r="B194" s="316"/>
      <c r="C194" s="316"/>
      <c r="D194" s="319"/>
      <c r="E194" s="355"/>
      <c r="F194" s="316"/>
      <c r="G194" s="328"/>
      <c r="H194" s="316"/>
      <c r="I194" s="4" t="s">
        <v>95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22">
        <v>0</v>
      </c>
      <c r="V194" s="53">
        <f t="shared" si="10"/>
        <v>0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1"/>
      <c r="V195" s="81">
        <f>SUM(V189:V194)</f>
        <v>3840712</v>
      </c>
    </row>
    <row r="196" spans="1:22" ht="15.75" x14ac:dyDescent="0.25">
      <c r="A196" s="311">
        <v>719</v>
      </c>
      <c r="B196" s="314" t="s">
        <v>55</v>
      </c>
      <c r="C196" s="314" t="s">
        <v>87</v>
      </c>
      <c r="D196" s="317">
        <v>120.3</v>
      </c>
      <c r="E196" s="326" t="s">
        <v>10</v>
      </c>
      <c r="F196" s="314" t="s">
        <v>42</v>
      </c>
      <c r="G196" s="340" t="s">
        <v>155</v>
      </c>
      <c r="H196" s="314" t="s">
        <v>42</v>
      </c>
      <c r="I196" s="41" t="s">
        <v>92</v>
      </c>
      <c r="J196" s="15">
        <v>9441</v>
      </c>
      <c r="K196" s="15">
        <v>4130</v>
      </c>
      <c r="L196" s="15">
        <v>0</v>
      </c>
      <c r="M196" s="15">
        <v>0</v>
      </c>
      <c r="N196" s="15">
        <v>5086</v>
      </c>
      <c r="O196" s="15">
        <v>13555</v>
      </c>
      <c r="P196" s="15">
        <v>714</v>
      </c>
      <c r="Q196" s="15">
        <v>10693</v>
      </c>
      <c r="R196" s="14">
        <v>14650</v>
      </c>
      <c r="S196" s="15">
        <v>23305</v>
      </c>
      <c r="T196" s="15">
        <v>5753</v>
      </c>
      <c r="U196" s="23">
        <v>0</v>
      </c>
      <c r="V196" s="99">
        <f t="shared" ref="V196:V203" si="11">SUM(J196:U196)</f>
        <v>87327</v>
      </c>
    </row>
    <row r="197" spans="1:22" ht="15.75" x14ac:dyDescent="0.25">
      <c r="A197" s="312"/>
      <c r="B197" s="315"/>
      <c r="C197" s="315"/>
      <c r="D197" s="318"/>
      <c r="E197" s="327"/>
      <c r="F197" s="315"/>
      <c r="G197" s="341"/>
      <c r="H197" s="315"/>
      <c r="I197" s="41" t="s">
        <v>98</v>
      </c>
      <c r="J197" s="15">
        <v>0</v>
      </c>
      <c r="K197" s="15">
        <v>167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4">
        <v>0</v>
      </c>
      <c r="S197" s="15">
        <v>98</v>
      </c>
      <c r="T197" s="15">
        <v>0</v>
      </c>
      <c r="U197" s="23">
        <v>0</v>
      </c>
      <c r="V197" s="99">
        <f t="shared" si="11"/>
        <v>265</v>
      </c>
    </row>
    <row r="198" spans="1:22" ht="15.75" x14ac:dyDescent="0.25">
      <c r="A198" s="312"/>
      <c r="B198" s="315"/>
      <c r="C198" s="315"/>
      <c r="D198" s="318"/>
      <c r="E198" s="327"/>
      <c r="F198" s="315"/>
      <c r="G198" s="327"/>
      <c r="H198" s="315"/>
      <c r="I198" s="4" t="s">
        <v>75</v>
      </c>
      <c r="J198" s="17">
        <v>0</v>
      </c>
      <c r="K198" s="17">
        <v>29864</v>
      </c>
      <c r="L198" s="17">
        <v>0</v>
      </c>
      <c r="M198" s="17">
        <v>0</v>
      </c>
      <c r="N198" s="17">
        <v>9754</v>
      </c>
      <c r="O198" s="17">
        <v>19378</v>
      </c>
      <c r="P198" s="17">
        <v>0</v>
      </c>
      <c r="Q198" s="17">
        <v>21502</v>
      </c>
      <c r="R198" s="16">
        <v>11885</v>
      </c>
      <c r="S198" s="17">
        <v>0</v>
      </c>
      <c r="T198" s="17">
        <v>0</v>
      </c>
      <c r="U198" s="22">
        <v>0</v>
      </c>
      <c r="V198" s="53">
        <f t="shared" si="11"/>
        <v>92383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27"/>
      <c r="H199" s="315"/>
      <c r="I199" s="4" t="s">
        <v>101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312"/>
      <c r="B200" s="315"/>
      <c r="C200" s="315"/>
      <c r="D200" s="318"/>
      <c r="E200" s="327"/>
      <c r="F200" s="315"/>
      <c r="G200" s="327"/>
      <c r="H200" s="315"/>
      <c r="I200" s="4" t="s">
        <v>71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6">
        <v>0</v>
      </c>
      <c r="S200" s="17">
        <v>0</v>
      </c>
      <c r="T200" s="17">
        <v>0</v>
      </c>
      <c r="U200" s="22">
        <v>0</v>
      </c>
      <c r="V200" s="53">
        <f t="shared" si="11"/>
        <v>0</v>
      </c>
    </row>
    <row r="201" spans="1:22" ht="15.75" x14ac:dyDescent="0.25">
      <c r="A201" s="312"/>
      <c r="B201" s="315"/>
      <c r="C201" s="315"/>
      <c r="D201" s="318"/>
      <c r="E201" s="327"/>
      <c r="F201" s="315"/>
      <c r="G201" s="327"/>
      <c r="H201" s="315"/>
      <c r="I201" s="4" t="s">
        <v>97</v>
      </c>
      <c r="J201" s="17">
        <v>225212</v>
      </c>
      <c r="K201" s="17">
        <v>165953</v>
      </c>
      <c r="L201" s="17">
        <v>171768</v>
      </c>
      <c r="M201" s="17">
        <v>239308</v>
      </c>
      <c r="N201" s="17">
        <v>182529</v>
      </c>
      <c r="O201" s="17">
        <v>143542</v>
      </c>
      <c r="P201" s="17">
        <v>198208</v>
      </c>
      <c r="Q201" s="16">
        <v>145606</v>
      </c>
      <c r="R201" s="16">
        <v>213338</v>
      </c>
      <c r="S201" s="17">
        <v>0</v>
      </c>
      <c r="T201" s="17">
        <v>147956</v>
      </c>
      <c r="U201" s="22">
        <v>201760</v>
      </c>
      <c r="V201" s="53">
        <f t="shared" si="11"/>
        <v>2035180</v>
      </c>
    </row>
    <row r="202" spans="1:22" ht="15.75" x14ac:dyDescent="0.25">
      <c r="A202" s="312"/>
      <c r="B202" s="315"/>
      <c r="C202" s="315"/>
      <c r="D202" s="318"/>
      <c r="E202" s="327"/>
      <c r="F202" s="315"/>
      <c r="G202" s="327"/>
      <c r="H202" s="315"/>
      <c r="I202" s="4" t="s">
        <v>96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6.5" thickBot="1" x14ac:dyDescent="0.3">
      <c r="A203" s="313"/>
      <c r="B203" s="316"/>
      <c r="C203" s="316"/>
      <c r="D203" s="319"/>
      <c r="E203" s="328"/>
      <c r="F203" s="316"/>
      <c r="G203" s="328"/>
      <c r="H203" s="316"/>
      <c r="I203" s="43" t="s">
        <v>102</v>
      </c>
      <c r="J203" s="56">
        <v>6943</v>
      </c>
      <c r="K203" s="32">
        <v>0</v>
      </c>
      <c r="L203" s="32">
        <v>0</v>
      </c>
      <c r="M203" s="32">
        <v>0</v>
      </c>
      <c r="N203" s="32">
        <v>17053</v>
      </c>
      <c r="O203" s="32">
        <v>0</v>
      </c>
      <c r="P203" s="32">
        <v>4978</v>
      </c>
      <c r="Q203" s="56">
        <v>0</v>
      </c>
      <c r="R203" s="56">
        <v>0</v>
      </c>
      <c r="S203" s="32">
        <v>0</v>
      </c>
      <c r="T203" s="32">
        <v>0</v>
      </c>
      <c r="U203" s="33">
        <v>0</v>
      </c>
      <c r="V203" s="98">
        <f t="shared" si="11"/>
        <v>28974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1"/>
      <c r="V204" s="81">
        <f>SUM(V196:V203)</f>
        <v>2244129</v>
      </c>
    </row>
    <row r="205" spans="1:22" ht="16.149999999999999" customHeight="1" x14ac:dyDescent="0.25">
      <c r="A205" s="331" t="s">
        <v>128</v>
      </c>
      <c r="B205" s="320" t="s">
        <v>54</v>
      </c>
      <c r="C205" s="314" t="s">
        <v>87</v>
      </c>
      <c r="D205" s="317">
        <v>82.2</v>
      </c>
      <c r="E205" s="320" t="s">
        <v>160</v>
      </c>
      <c r="F205" s="314" t="s">
        <v>42</v>
      </c>
      <c r="G205" s="320" t="s">
        <v>158</v>
      </c>
      <c r="H205" s="314" t="s">
        <v>42</v>
      </c>
      <c r="I205" s="4" t="s">
        <v>92</v>
      </c>
      <c r="J205" s="17">
        <v>164291</v>
      </c>
      <c r="K205" s="17">
        <v>158101</v>
      </c>
      <c r="L205" s="17">
        <v>299398</v>
      </c>
      <c r="M205" s="17">
        <v>283574</v>
      </c>
      <c r="N205" s="17">
        <v>160098</v>
      </c>
      <c r="O205" s="17">
        <v>149927</v>
      </c>
      <c r="P205" s="17">
        <v>230458</v>
      </c>
      <c r="Q205" s="16">
        <v>245028</v>
      </c>
      <c r="R205" s="16">
        <v>213589</v>
      </c>
      <c r="S205" s="17">
        <v>260895</v>
      </c>
      <c r="T205" s="17">
        <v>163189</v>
      </c>
      <c r="U205" s="22">
        <v>125189</v>
      </c>
      <c r="V205" s="53">
        <f t="shared" ref="V205:V210" si="12">SUM(J205:U205)</f>
        <v>2453737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21"/>
      <c r="H206" s="315"/>
      <c r="I206" s="4" t="s">
        <v>98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22">
        <v>0</v>
      </c>
      <c r="V206" s="53">
        <f t="shared" si="12"/>
        <v>0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21"/>
      <c r="H207" s="315"/>
      <c r="I207" s="4" t="s">
        <v>91</v>
      </c>
      <c r="J207" s="17">
        <v>31214</v>
      </c>
      <c r="K207" s="17">
        <v>42870</v>
      </c>
      <c r="L207" s="17">
        <v>0</v>
      </c>
      <c r="M207" s="17">
        <v>25064</v>
      </c>
      <c r="N207" s="17">
        <v>21080</v>
      </c>
      <c r="O207" s="17">
        <v>0</v>
      </c>
      <c r="P207" s="17">
        <v>45456</v>
      </c>
      <c r="Q207" s="16">
        <v>28963</v>
      </c>
      <c r="R207" s="16">
        <v>0</v>
      </c>
      <c r="S207" s="17">
        <v>0</v>
      </c>
      <c r="T207" s="17">
        <v>33399</v>
      </c>
      <c r="U207" s="22">
        <v>11628</v>
      </c>
      <c r="V207" s="53">
        <f t="shared" si="12"/>
        <v>239674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21"/>
      <c r="H208" s="315"/>
      <c r="I208" s="3" t="s">
        <v>93</v>
      </c>
      <c r="J208" s="17">
        <v>105346</v>
      </c>
      <c r="K208" s="17">
        <v>108174</v>
      </c>
      <c r="L208" s="17">
        <v>171850</v>
      </c>
      <c r="M208" s="17">
        <v>154016</v>
      </c>
      <c r="N208" s="17">
        <v>180617</v>
      </c>
      <c r="O208" s="17">
        <v>178612</v>
      </c>
      <c r="P208" s="17">
        <v>232090</v>
      </c>
      <c r="Q208" s="16">
        <v>216901</v>
      </c>
      <c r="R208" s="16">
        <v>254462</v>
      </c>
      <c r="S208" s="17">
        <v>194528</v>
      </c>
      <c r="T208" s="17">
        <v>209467</v>
      </c>
      <c r="U208" s="22">
        <v>198222</v>
      </c>
      <c r="V208" s="53">
        <f t="shared" si="12"/>
        <v>2204285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21"/>
      <c r="H209" s="315"/>
      <c r="I209" s="37" t="s">
        <v>111</v>
      </c>
      <c r="J209" s="36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6.5" thickBot="1" x14ac:dyDescent="0.3">
      <c r="A210" s="333"/>
      <c r="B210" s="316"/>
      <c r="C210" s="316"/>
      <c r="D210" s="319"/>
      <c r="E210" s="322"/>
      <c r="F210" s="316"/>
      <c r="G210" s="322"/>
      <c r="H210" s="316"/>
      <c r="I210" s="74" t="s">
        <v>90</v>
      </c>
      <c r="J210" s="56">
        <v>80501</v>
      </c>
      <c r="K210" s="32">
        <v>49255</v>
      </c>
      <c r="L210" s="32">
        <v>46218</v>
      </c>
      <c r="M210" s="32">
        <v>25150</v>
      </c>
      <c r="N210" s="32">
        <v>55372</v>
      </c>
      <c r="O210" s="32">
        <v>23447</v>
      </c>
      <c r="P210" s="32">
        <v>55415</v>
      </c>
      <c r="Q210" s="56">
        <v>71922</v>
      </c>
      <c r="R210" s="56">
        <v>128079</v>
      </c>
      <c r="S210" s="32">
        <v>203785</v>
      </c>
      <c r="T210" s="32">
        <v>23315</v>
      </c>
      <c r="U210" s="33">
        <v>34045</v>
      </c>
      <c r="V210" s="98">
        <f t="shared" si="12"/>
        <v>796504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7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1"/>
      <c r="V211" s="81">
        <f>SUM(V205:V210)</f>
        <v>5694200</v>
      </c>
    </row>
    <row r="212" spans="1:22" ht="15.75" x14ac:dyDescent="0.25">
      <c r="A212" s="331" t="s">
        <v>129</v>
      </c>
      <c r="B212" s="320" t="s">
        <v>167</v>
      </c>
      <c r="C212" s="314" t="s">
        <v>87</v>
      </c>
      <c r="D212" s="317">
        <v>152.69999999999999</v>
      </c>
      <c r="E212" s="320" t="s">
        <v>158</v>
      </c>
      <c r="F212" s="314" t="s">
        <v>42</v>
      </c>
      <c r="G212" s="320" t="s">
        <v>100</v>
      </c>
      <c r="H212" s="314" t="s">
        <v>42</v>
      </c>
      <c r="I212" s="41" t="s">
        <v>94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23">
        <v>0</v>
      </c>
      <c r="V212" s="99">
        <f t="shared" ref="V212:V219" si="13">SUM(J212:U212)</f>
        <v>0</v>
      </c>
    </row>
    <row r="213" spans="1:22" ht="15.75" x14ac:dyDescent="0.25">
      <c r="A213" s="332"/>
      <c r="B213" s="315"/>
      <c r="C213" s="315"/>
      <c r="D213" s="318"/>
      <c r="E213" s="321"/>
      <c r="F213" s="315"/>
      <c r="G213" s="315"/>
      <c r="H213" s="315"/>
      <c r="I213" s="4" t="s">
        <v>92</v>
      </c>
      <c r="J213" s="17">
        <v>102631</v>
      </c>
      <c r="K213" s="17">
        <v>178360</v>
      </c>
      <c r="L213" s="17">
        <v>160631</v>
      </c>
      <c r="M213" s="17">
        <v>193882</v>
      </c>
      <c r="N213" s="17">
        <v>203375</v>
      </c>
      <c r="O213" s="17">
        <v>216323</v>
      </c>
      <c r="P213" s="17">
        <v>194259</v>
      </c>
      <c r="Q213" s="16">
        <v>313749</v>
      </c>
      <c r="R213" s="16">
        <v>155400</v>
      </c>
      <c r="S213" s="17">
        <v>96017</v>
      </c>
      <c r="T213" s="17">
        <v>95509</v>
      </c>
      <c r="U213" s="22">
        <v>69651</v>
      </c>
      <c r="V213" s="53">
        <f t="shared" si="13"/>
        <v>1979787</v>
      </c>
    </row>
    <row r="214" spans="1:22" ht="15.75" x14ac:dyDescent="0.25">
      <c r="A214" s="332"/>
      <c r="B214" s="315"/>
      <c r="C214" s="315"/>
      <c r="D214" s="318"/>
      <c r="E214" s="321"/>
      <c r="F214" s="315"/>
      <c r="G214" s="315"/>
      <c r="H214" s="315"/>
      <c r="I214" s="4" t="s">
        <v>91</v>
      </c>
      <c r="J214" s="17">
        <v>95296</v>
      </c>
      <c r="K214" s="17">
        <v>58928</v>
      </c>
      <c r="L214" s="17">
        <v>12747</v>
      </c>
      <c r="M214" s="17">
        <v>111092</v>
      </c>
      <c r="N214" s="17">
        <v>24831</v>
      </c>
      <c r="O214" s="17">
        <v>0</v>
      </c>
      <c r="P214" s="17">
        <v>0</v>
      </c>
      <c r="Q214" s="16">
        <v>0</v>
      </c>
      <c r="R214" s="16">
        <v>0</v>
      </c>
      <c r="S214" s="17">
        <v>43167</v>
      </c>
      <c r="T214" s="17">
        <v>52478</v>
      </c>
      <c r="U214" s="22">
        <v>69343</v>
      </c>
      <c r="V214" s="53">
        <f t="shared" si="13"/>
        <v>467882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4" t="s">
        <v>70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22">
        <v>0</v>
      </c>
      <c r="V215" s="53">
        <f t="shared" si="13"/>
        <v>0</v>
      </c>
    </row>
    <row r="216" spans="1:22" ht="15.75" x14ac:dyDescent="0.25">
      <c r="A216" s="332"/>
      <c r="B216" s="315"/>
      <c r="C216" s="315"/>
      <c r="D216" s="318"/>
      <c r="E216" s="321"/>
      <c r="F216" s="315"/>
      <c r="G216" s="315"/>
      <c r="H216" s="315"/>
      <c r="I216" s="18" t="s">
        <v>93</v>
      </c>
      <c r="J216" s="36">
        <v>274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20891</v>
      </c>
      <c r="Q216" s="16">
        <v>0</v>
      </c>
      <c r="R216" s="16">
        <v>37</v>
      </c>
      <c r="S216" s="17">
        <v>0</v>
      </c>
      <c r="T216" s="17">
        <v>0</v>
      </c>
      <c r="U216" s="22">
        <v>0</v>
      </c>
      <c r="V216" s="53">
        <f t="shared" si="13"/>
        <v>21202</v>
      </c>
    </row>
    <row r="217" spans="1:22" ht="15.75" x14ac:dyDescent="0.25">
      <c r="A217" s="332"/>
      <c r="B217" s="315"/>
      <c r="C217" s="315"/>
      <c r="D217" s="318"/>
      <c r="E217" s="321"/>
      <c r="F217" s="315"/>
      <c r="G217" s="315"/>
      <c r="H217" s="315"/>
      <c r="I217" s="18" t="s">
        <v>96</v>
      </c>
      <c r="J217" s="3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32"/>
      <c r="B218" s="315"/>
      <c r="C218" s="315"/>
      <c r="D218" s="318"/>
      <c r="E218" s="321"/>
      <c r="F218" s="315"/>
      <c r="G218" s="315"/>
      <c r="H218" s="315"/>
      <c r="I218" s="4" t="s">
        <v>90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20128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20128</v>
      </c>
    </row>
    <row r="219" spans="1:22" ht="16.5" thickBot="1" x14ac:dyDescent="0.3">
      <c r="A219" s="333"/>
      <c r="B219" s="316"/>
      <c r="C219" s="316"/>
      <c r="D219" s="319"/>
      <c r="E219" s="322"/>
      <c r="F219" s="316"/>
      <c r="G219" s="316"/>
      <c r="H219" s="316"/>
      <c r="I219" s="79" t="s">
        <v>95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0</v>
      </c>
      <c r="S219" s="32">
        <v>0</v>
      </c>
      <c r="T219" s="32">
        <v>0</v>
      </c>
      <c r="U219" s="33">
        <v>0</v>
      </c>
      <c r="V219" s="98">
        <f t="shared" si="13"/>
        <v>0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1"/>
      <c r="V220" s="81">
        <f>SUM(V212:V219)</f>
        <v>2488999</v>
      </c>
    </row>
    <row r="221" spans="1:22" ht="15.75" x14ac:dyDescent="0.25">
      <c r="A221" s="312">
        <v>1366</v>
      </c>
      <c r="B221" s="315" t="s">
        <v>55</v>
      </c>
      <c r="C221" s="315" t="s">
        <v>85</v>
      </c>
      <c r="D221" s="315">
        <v>67</v>
      </c>
      <c r="E221" s="327" t="s">
        <v>10</v>
      </c>
      <c r="F221" s="315" t="s">
        <v>42</v>
      </c>
      <c r="G221" s="324" t="s">
        <v>60</v>
      </c>
      <c r="H221" s="315" t="s">
        <v>42</v>
      </c>
      <c r="I221" s="38" t="s">
        <v>92</v>
      </c>
      <c r="J221" s="15">
        <v>177880</v>
      </c>
      <c r="K221" s="15">
        <v>173862</v>
      </c>
      <c r="L221" s="15">
        <v>196797</v>
      </c>
      <c r="M221" s="15">
        <v>182719</v>
      </c>
      <c r="N221" s="15">
        <v>216164</v>
      </c>
      <c r="O221" s="15">
        <v>109504</v>
      </c>
      <c r="P221" s="15">
        <v>141697</v>
      </c>
      <c r="Q221" s="14">
        <v>192956</v>
      </c>
      <c r="R221" s="14">
        <v>137820</v>
      </c>
      <c r="S221" s="15">
        <v>130882</v>
      </c>
      <c r="T221" s="15">
        <v>160832</v>
      </c>
      <c r="U221" s="23">
        <v>143064</v>
      </c>
      <c r="V221" s="99">
        <f>SUM(J221:U221)</f>
        <v>1964177</v>
      </c>
    </row>
    <row r="222" spans="1:22" ht="15.75" x14ac:dyDescent="0.25">
      <c r="A222" s="312"/>
      <c r="B222" s="315"/>
      <c r="C222" s="315"/>
      <c r="D222" s="315"/>
      <c r="E222" s="327"/>
      <c r="F222" s="315"/>
      <c r="G222" s="324"/>
      <c r="H222" s="315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5.75" x14ac:dyDescent="0.25">
      <c r="A223" s="312"/>
      <c r="B223" s="315"/>
      <c r="C223" s="315"/>
      <c r="D223" s="315"/>
      <c r="E223" s="327"/>
      <c r="F223" s="315"/>
      <c r="G223" s="324"/>
      <c r="H223" s="315"/>
      <c r="I223" s="3" t="s">
        <v>93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6">
        <v>0</v>
      </c>
      <c r="R223" s="16">
        <v>0</v>
      </c>
      <c r="S223" s="17">
        <v>0</v>
      </c>
      <c r="T223" s="17">
        <v>0</v>
      </c>
      <c r="U223" s="22">
        <v>0</v>
      </c>
      <c r="V223" s="53">
        <f>SUM(J223:U223)</f>
        <v>0</v>
      </c>
    </row>
    <row r="224" spans="1:22" ht="16.5" thickBot="1" x14ac:dyDescent="0.3">
      <c r="A224" s="312"/>
      <c r="B224" s="315"/>
      <c r="C224" s="315"/>
      <c r="D224" s="315"/>
      <c r="E224" s="327"/>
      <c r="F224" s="315"/>
      <c r="G224" s="324"/>
      <c r="H224" s="315"/>
      <c r="I224" s="37" t="s">
        <v>90</v>
      </c>
      <c r="J224" s="28">
        <v>220759</v>
      </c>
      <c r="K224" s="28">
        <v>213501</v>
      </c>
      <c r="L224" s="28">
        <v>226482</v>
      </c>
      <c r="M224" s="28">
        <v>211268</v>
      </c>
      <c r="N224" s="28">
        <v>220043</v>
      </c>
      <c r="O224" s="28">
        <v>214162</v>
      </c>
      <c r="P224" s="28">
        <v>232399</v>
      </c>
      <c r="Q224" s="55">
        <v>235898</v>
      </c>
      <c r="R224" s="55">
        <v>240611</v>
      </c>
      <c r="S224" s="28">
        <v>224087</v>
      </c>
      <c r="T224" s="28">
        <v>326638</v>
      </c>
      <c r="U224" s="29">
        <v>315603</v>
      </c>
      <c r="V224" s="100">
        <f>SUM(J224:U224)</f>
        <v>2881451</v>
      </c>
    </row>
    <row r="225" spans="1:22" ht="16.5" thickBot="1" x14ac:dyDescent="0.3">
      <c r="A225" s="39"/>
      <c r="B225" s="40"/>
      <c r="C225" s="40"/>
      <c r="D225" s="40"/>
      <c r="E225" s="40"/>
      <c r="F225" s="40"/>
      <c r="G225" s="40"/>
      <c r="H225" s="40"/>
      <c r="I225" s="40"/>
      <c r="J225" s="66"/>
      <c r="K225" s="30"/>
      <c r="L225" s="30"/>
      <c r="M225" s="30"/>
      <c r="N225" s="30"/>
      <c r="O225" s="30"/>
      <c r="P225" s="30"/>
      <c r="Q225" s="68"/>
      <c r="R225" s="59"/>
      <c r="S225" s="30"/>
      <c r="T225" s="30"/>
      <c r="U225" s="31"/>
      <c r="V225" s="81">
        <f>SUM(V221:V224)</f>
        <v>4845628</v>
      </c>
    </row>
    <row r="226" spans="1:22" ht="15.75" x14ac:dyDescent="0.25">
      <c r="A226" s="311">
        <v>1367</v>
      </c>
      <c r="B226" s="320" t="s">
        <v>166</v>
      </c>
      <c r="C226" s="314" t="s">
        <v>85</v>
      </c>
      <c r="D226" s="317">
        <v>28.6</v>
      </c>
      <c r="E226" s="323" t="s">
        <v>11</v>
      </c>
      <c r="F226" s="314" t="s">
        <v>42</v>
      </c>
      <c r="G226" s="326" t="s">
        <v>60</v>
      </c>
      <c r="H226" s="314" t="s">
        <v>42</v>
      </c>
      <c r="I226" s="2" t="s">
        <v>92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58">
        <v>0</v>
      </c>
      <c r="R226" s="58">
        <v>0</v>
      </c>
      <c r="S226" s="34">
        <v>0</v>
      </c>
      <c r="T226" s="34">
        <v>0</v>
      </c>
      <c r="U226" s="35">
        <v>0</v>
      </c>
      <c r="V226" s="97">
        <f>SUM(J226:U226)</f>
        <v>0</v>
      </c>
    </row>
    <row r="227" spans="1:22" ht="15.75" x14ac:dyDescent="0.25">
      <c r="A227" s="312"/>
      <c r="B227" s="321"/>
      <c r="C227" s="315"/>
      <c r="D227" s="318"/>
      <c r="E227" s="324"/>
      <c r="F227" s="315"/>
      <c r="G227" s="327"/>
      <c r="H227" s="315"/>
      <c r="I227" s="3" t="s">
        <v>93</v>
      </c>
      <c r="J227" s="16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6">
        <v>0</v>
      </c>
      <c r="R227" s="16">
        <v>0</v>
      </c>
      <c r="S227" s="17">
        <v>0</v>
      </c>
      <c r="T227" s="17">
        <v>0</v>
      </c>
      <c r="U227" s="22">
        <v>0</v>
      </c>
      <c r="V227" s="53">
        <f>SUM(J227:U227)</f>
        <v>0</v>
      </c>
    </row>
    <row r="228" spans="1:22" ht="16.5" thickBot="1" x14ac:dyDescent="0.3">
      <c r="A228" s="313"/>
      <c r="B228" s="315"/>
      <c r="C228" s="315"/>
      <c r="D228" s="318"/>
      <c r="E228" s="324"/>
      <c r="F228" s="315"/>
      <c r="G228" s="327"/>
      <c r="H228" s="315"/>
      <c r="I228" s="44" t="s">
        <v>90</v>
      </c>
      <c r="J228" s="56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6">
        <v>0</v>
      </c>
      <c r="R228" s="56">
        <v>0</v>
      </c>
      <c r="S228" s="32">
        <v>0</v>
      </c>
      <c r="T228" s="32">
        <v>0</v>
      </c>
      <c r="U228" s="33">
        <v>0</v>
      </c>
      <c r="V228" s="98">
        <f>SUM(J228:U228)</f>
        <v>0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1"/>
      <c r="V229" s="81">
        <f>SUM(V226:V228)</f>
        <v>0</v>
      </c>
    </row>
    <row r="230" spans="1:22" ht="15.75" x14ac:dyDescent="0.25">
      <c r="A230" s="312">
        <v>1368</v>
      </c>
      <c r="B230" s="321" t="s">
        <v>165</v>
      </c>
      <c r="C230" s="315" t="s">
        <v>85</v>
      </c>
      <c r="D230" s="315">
        <v>29</v>
      </c>
      <c r="E230" s="324" t="s">
        <v>60</v>
      </c>
      <c r="F230" s="315" t="s">
        <v>42</v>
      </c>
      <c r="G230" s="341" t="s">
        <v>161</v>
      </c>
      <c r="H230" s="315" t="s">
        <v>42</v>
      </c>
      <c r="I230" s="38" t="s">
        <v>92</v>
      </c>
      <c r="J230" s="15">
        <v>103148</v>
      </c>
      <c r="K230" s="15">
        <v>106988</v>
      </c>
      <c r="L230" s="15">
        <v>133151</v>
      </c>
      <c r="M230" s="15">
        <v>124607</v>
      </c>
      <c r="N230" s="15">
        <v>137782</v>
      </c>
      <c r="O230" s="15">
        <v>109504</v>
      </c>
      <c r="P230" s="15">
        <v>130258</v>
      </c>
      <c r="Q230" s="15">
        <v>131349</v>
      </c>
      <c r="R230" s="14">
        <v>137820</v>
      </c>
      <c r="S230" s="15">
        <v>130882</v>
      </c>
      <c r="T230" s="15">
        <v>147956</v>
      </c>
      <c r="U230" s="23">
        <v>120740</v>
      </c>
      <c r="V230" s="99">
        <f>SUM(J230:U230)</f>
        <v>1514185</v>
      </c>
    </row>
    <row r="231" spans="1:22" ht="15.75" x14ac:dyDescent="0.25">
      <c r="A231" s="312"/>
      <c r="B231" s="315"/>
      <c r="C231" s="315"/>
      <c r="D231" s="315"/>
      <c r="E231" s="324"/>
      <c r="F231" s="315"/>
      <c r="G231" s="327"/>
      <c r="H231" s="315"/>
      <c r="I231" s="3" t="s">
        <v>91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6">
        <v>0</v>
      </c>
      <c r="S231" s="17">
        <v>0</v>
      </c>
      <c r="T231" s="17">
        <v>0</v>
      </c>
      <c r="U231" s="22">
        <v>0</v>
      </c>
      <c r="V231" s="53">
        <f>SUM(J231:U231)</f>
        <v>0</v>
      </c>
    </row>
    <row r="232" spans="1:22" ht="15.75" x14ac:dyDescent="0.25">
      <c r="A232" s="312"/>
      <c r="B232" s="315"/>
      <c r="C232" s="315"/>
      <c r="D232" s="315"/>
      <c r="E232" s="91"/>
      <c r="F232" s="315"/>
      <c r="G232" s="327"/>
      <c r="H232" s="315"/>
      <c r="I232" s="37" t="s">
        <v>93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55">
        <v>0</v>
      </c>
      <c r="S232" s="28">
        <v>0</v>
      </c>
      <c r="T232" s="28">
        <v>0</v>
      </c>
      <c r="U232" s="29">
        <v>0</v>
      </c>
      <c r="V232" s="100">
        <f>SUM(J232:U232)</f>
        <v>0</v>
      </c>
    </row>
    <row r="233" spans="1:22" ht="16.5" thickBot="1" x14ac:dyDescent="0.3">
      <c r="A233" s="313"/>
      <c r="B233" s="316"/>
      <c r="C233" s="316"/>
      <c r="D233" s="316"/>
      <c r="E233" s="24"/>
      <c r="F233" s="316"/>
      <c r="G233" s="328"/>
      <c r="H233" s="316"/>
      <c r="I233" s="18" t="s">
        <v>90</v>
      </c>
      <c r="J233" s="26">
        <v>224141</v>
      </c>
      <c r="K233" s="26">
        <v>211514</v>
      </c>
      <c r="L233" s="26">
        <v>213575</v>
      </c>
      <c r="M233" s="26">
        <v>216539</v>
      </c>
      <c r="N233" s="26">
        <v>212888</v>
      </c>
      <c r="O233" s="26">
        <v>221483</v>
      </c>
      <c r="P233" s="26">
        <v>228824</v>
      </c>
      <c r="Q233" s="26">
        <v>220075</v>
      </c>
      <c r="R233" s="25">
        <v>235029</v>
      </c>
      <c r="S233" s="26">
        <v>225220</v>
      </c>
      <c r="T233" s="26">
        <v>219506</v>
      </c>
      <c r="U233" s="27">
        <v>257095</v>
      </c>
      <c r="V233" s="102">
        <f>SUM(J233:U233)</f>
        <v>2685889</v>
      </c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30"/>
      <c r="L234" s="30"/>
      <c r="M234" s="30"/>
      <c r="N234" s="30"/>
      <c r="O234" s="30"/>
      <c r="P234" s="30"/>
      <c r="Q234" s="68"/>
      <c r="R234" s="59"/>
      <c r="S234" s="30"/>
      <c r="T234" s="30"/>
      <c r="U234" s="31"/>
      <c r="V234" s="81">
        <f>SUM(V230:V233)</f>
        <v>4200074</v>
      </c>
    </row>
    <row r="235" spans="1:22" ht="15.75" x14ac:dyDescent="0.25">
      <c r="A235" s="311">
        <v>2069</v>
      </c>
      <c r="B235" s="314" t="s">
        <v>131</v>
      </c>
      <c r="C235" s="314" t="s">
        <v>83</v>
      </c>
      <c r="D235" s="317">
        <v>278.75</v>
      </c>
      <c r="E235" s="323" t="s">
        <v>132</v>
      </c>
      <c r="F235" s="314" t="s">
        <v>133</v>
      </c>
      <c r="G235" s="340" t="s">
        <v>162</v>
      </c>
      <c r="H235" s="314" t="s">
        <v>133</v>
      </c>
      <c r="I235" s="4" t="s">
        <v>103</v>
      </c>
      <c r="J235" s="72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58">
        <v>0</v>
      </c>
      <c r="R235" s="58">
        <v>0</v>
      </c>
      <c r="S235" s="34">
        <v>0</v>
      </c>
      <c r="T235" s="34">
        <v>0</v>
      </c>
      <c r="U235" s="35">
        <v>0</v>
      </c>
      <c r="V235" s="97">
        <f>SUM(J235:U235)</f>
        <v>0</v>
      </c>
    </row>
    <row r="236" spans="1:22" ht="16.5" thickBot="1" x14ac:dyDescent="0.3">
      <c r="A236" s="313"/>
      <c r="B236" s="316"/>
      <c r="C236" s="316"/>
      <c r="D236" s="319"/>
      <c r="E236" s="325"/>
      <c r="F236" s="316"/>
      <c r="G236" s="355"/>
      <c r="H236" s="316"/>
      <c r="I236" s="18"/>
      <c r="J236" s="56"/>
      <c r="K236" s="32"/>
      <c r="L236" s="32"/>
      <c r="M236" s="32"/>
      <c r="N236" s="32"/>
      <c r="O236" s="32"/>
      <c r="P236" s="32"/>
      <c r="Q236" s="56"/>
      <c r="R236" s="56"/>
      <c r="S236" s="32"/>
      <c r="T236" s="32"/>
      <c r="U236" s="33"/>
      <c r="V236" s="98"/>
    </row>
    <row r="237" spans="1:22" ht="16.5" thickBot="1" x14ac:dyDescent="0.3">
      <c r="A237" s="49"/>
      <c r="B237" s="40"/>
      <c r="C237" s="40"/>
      <c r="D237" s="40"/>
      <c r="E237" s="40"/>
      <c r="F237" s="40"/>
      <c r="G237" s="40"/>
      <c r="H237" s="40"/>
      <c r="I237" s="40"/>
      <c r="J237" s="66"/>
      <c r="K237" s="9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SUM(V235:V236)</f>
        <v>0</v>
      </c>
    </row>
    <row r="238" spans="1:22" ht="16.5" thickBot="1" x14ac:dyDescent="0.3">
      <c r="A238" s="82"/>
      <c r="B238" s="83"/>
      <c r="C238" s="83"/>
      <c r="D238" s="83"/>
      <c r="E238" s="83"/>
      <c r="F238" s="83"/>
      <c r="G238" s="83"/>
      <c r="H238" s="84"/>
      <c r="I238" s="84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1">
        <f>V237+V234+V229+V225+V220+V211+V204+V195+V188+V182+V175+V166+V160+V153+V145+V140+V131+V124+V119+V111+V103+V91+V86+V81+V75+V72+V70+V68+V63+V59+V54+V44+V38+V36+V33+V29+V26+V24+V18+V12</f>
        <v>76737810</v>
      </c>
    </row>
    <row r="241" spans="1:1" x14ac:dyDescent="0.2">
      <c r="A241" s="7" t="s">
        <v>135</v>
      </c>
    </row>
    <row r="242" spans="1:1" x14ac:dyDescent="0.2">
      <c r="A242" s="7" t="s">
        <v>121</v>
      </c>
    </row>
    <row r="243" spans="1:1" x14ac:dyDescent="0.2">
      <c r="A243" s="7" t="s">
        <v>122</v>
      </c>
    </row>
    <row r="244" spans="1:1" x14ac:dyDescent="0.2">
      <c r="A244" s="77" t="s">
        <v>109</v>
      </c>
    </row>
    <row r="245" spans="1:1" x14ac:dyDescent="0.2">
      <c r="A245" s="77" t="s">
        <v>120</v>
      </c>
    </row>
    <row r="246" spans="1:1" x14ac:dyDescent="0.2">
      <c r="A246" s="77" t="s">
        <v>118</v>
      </c>
    </row>
    <row r="247" spans="1:1" x14ac:dyDescent="0.2">
      <c r="A247" s="77" t="s">
        <v>130</v>
      </c>
    </row>
    <row r="248" spans="1:1" x14ac:dyDescent="0.2">
      <c r="A248" s="77" t="s">
        <v>108</v>
      </c>
    </row>
    <row r="249" spans="1:1" x14ac:dyDescent="0.2">
      <c r="A249" s="77" t="s">
        <v>117</v>
      </c>
    </row>
    <row r="250" spans="1:1" x14ac:dyDescent="0.2">
      <c r="A250" s="77" t="s">
        <v>124</v>
      </c>
    </row>
    <row r="251" spans="1:1" x14ac:dyDescent="0.2">
      <c r="A251" s="77" t="s">
        <v>116</v>
      </c>
    </row>
    <row r="252" spans="1:1" x14ac:dyDescent="0.2">
      <c r="A252" s="77" t="s">
        <v>107</v>
      </c>
    </row>
    <row r="253" spans="1:1" x14ac:dyDescent="0.2">
      <c r="A253" s="77" t="s">
        <v>119</v>
      </c>
    </row>
    <row r="254" spans="1:1" x14ac:dyDescent="0.2">
      <c r="A254" s="77" t="s">
        <v>110</v>
      </c>
    </row>
  </sheetData>
  <sheetProtection selectLockedCells="1" selectUnlockedCells="1"/>
  <mergeCells count="288">
    <mergeCell ref="H60:H62"/>
    <mergeCell ref="A30:A32"/>
    <mergeCell ref="B30:B32"/>
    <mergeCell ref="C30:C32"/>
    <mergeCell ref="D30:D32"/>
    <mergeCell ref="A64:A67"/>
    <mergeCell ref="B64:B67"/>
    <mergeCell ref="C64:C67"/>
    <mergeCell ref="D64:D67"/>
    <mergeCell ref="E64:E67"/>
    <mergeCell ref="C39:C43"/>
    <mergeCell ref="H45:H53"/>
    <mergeCell ref="H39:H43"/>
    <mergeCell ref="H30:H32"/>
    <mergeCell ref="H64:H67"/>
    <mergeCell ref="H55:H58"/>
    <mergeCell ref="G55:G58"/>
    <mergeCell ref="D60:D62"/>
    <mergeCell ref="E60:E62"/>
    <mergeCell ref="F60:F62"/>
    <mergeCell ref="G60:G62"/>
    <mergeCell ref="F64:F67"/>
    <mergeCell ref="G64:G67"/>
    <mergeCell ref="C45:C53"/>
    <mergeCell ref="A92:A102"/>
    <mergeCell ref="A112:A118"/>
    <mergeCell ref="B112:B118"/>
    <mergeCell ref="A120:A123"/>
    <mergeCell ref="A104:A110"/>
    <mergeCell ref="C76:C80"/>
    <mergeCell ref="F76:F80"/>
    <mergeCell ref="H146:H152"/>
    <mergeCell ref="H132:H139"/>
    <mergeCell ref="D132:D139"/>
    <mergeCell ref="G132:G139"/>
    <mergeCell ref="E132:E139"/>
    <mergeCell ref="F132:F139"/>
    <mergeCell ref="E87:E90"/>
    <mergeCell ref="G92:G102"/>
    <mergeCell ref="F120:F123"/>
    <mergeCell ref="E120:E123"/>
    <mergeCell ref="G87:G90"/>
    <mergeCell ref="E125:E130"/>
    <mergeCell ref="D120:D123"/>
    <mergeCell ref="A132:A139"/>
    <mergeCell ref="B125:B130"/>
    <mergeCell ref="A146:A152"/>
    <mergeCell ref="B87:B90"/>
    <mergeCell ref="E13:E17"/>
    <mergeCell ref="F13:F17"/>
    <mergeCell ref="G13:G17"/>
    <mergeCell ref="E39:E43"/>
    <mergeCell ref="F39:F43"/>
    <mergeCell ref="G39:G43"/>
    <mergeCell ref="E30:E32"/>
    <mergeCell ref="F30:F32"/>
    <mergeCell ref="G30:G32"/>
    <mergeCell ref="C60:C62"/>
    <mergeCell ref="F125:F130"/>
    <mergeCell ref="E141:E144"/>
    <mergeCell ref="E112:E118"/>
    <mergeCell ref="F112:F118"/>
    <mergeCell ref="E82:E85"/>
    <mergeCell ref="C73:C74"/>
    <mergeCell ref="D82:D85"/>
    <mergeCell ref="F87:F90"/>
    <mergeCell ref="D76:D80"/>
    <mergeCell ref="E73:E74"/>
    <mergeCell ref="G221:G224"/>
    <mergeCell ref="H221:H224"/>
    <mergeCell ref="D221:D224"/>
    <mergeCell ref="E221:E224"/>
    <mergeCell ref="F221:F224"/>
    <mergeCell ref="H212:H219"/>
    <mergeCell ref="D167:D174"/>
    <mergeCell ref="E167:E174"/>
    <mergeCell ref="F167:F174"/>
    <mergeCell ref="F212:F219"/>
    <mergeCell ref="G212:G219"/>
    <mergeCell ref="D212:D219"/>
    <mergeCell ref="F196:F203"/>
    <mergeCell ref="D176:D181"/>
    <mergeCell ref="H205:H210"/>
    <mergeCell ref="F189:F194"/>
    <mergeCell ref="G189:G194"/>
    <mergeCell ref="H189:H194"/>
    <mergeCell ref="G196:G203"/>
    <mergeCell ref="F205:F210"/>
    <mergeCell ref="H196:H203"/>
    <mergeCell ref="E196:E203"/>
    <mergeCell ref="H183:H187"/>
    <mergeCell ref="E183:E187"/>
    <mergeCell ref="H161:H165"/>
    <mergeCell ref="H167:H174"/>
    <mergeCell ref="E146:E152"/>
    <mergeCell ref="A87:A90"/>
    <mergeCell ref="D13:D17"/>
    <mergeCell ref="D39:D43"/>
    <mergeCell ref="H13:H17"/>
    <mergeCell ref="D45:D53"/>
    <mergeCell ref="E55:E58"/>
    <mergeCell ref="D55:D58"/>
    <mergeCell ref="C55:C58"/>
    <mergeCell ref="C112:C118"/>
    <mergeCell ref="D112:D118"/>
    <mergeCell ref="E19:E23"/>
    <mergeCell ref="C13:C17"/>
    <mergeCell ref="E45:E53"/>
    <mergeCell ref="F45:F53"/>
    <mergeCell ref="C92:C102"/>
    <mergeCell ref="D92:D102"/>
    <mergeCell ref="G73:G74"/>
    <mergeCell ref="G45:G53"/>
    <mergeCell ref="E92:E102"/>
    <mergeCell ref="F55:F58"/>
    <mergeCell ref="F73:F74"/>
    <mergeCell ref="A45:A53"/>
    <mergeCell ref="B45:B53"/>
    <mergeCell ref="B76:B80"/>
    <mergeCell ref="A55:A58"/>
    <mergeCell ref="A13:A17"/>
    <mergeCell ref="B13:B17"/>
    <mergeCell ref="B7:B11"/>
    <mergeCell ref="B73:B74"/>
    <mergeCell ref="A82:A85"/>
    <mergeCell ref="A39:A43"/>
    <mergeCell ref="B39:B43"/>
    <mergeCell ref="B55:B58"/>
    <mergeCell ref="A60:A62"/>
    <mergeCell ref="B60:B62"/>
    <mergeCell ref="A73:A74"/>
    <mergeCell ref="A76:A80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B92:B102"/>
    <mergeCell ref="C87:C90"/>
    <mergeCell ref="B82:B85"/>
    <mergeCell ref="C82:C85"/>
    <mergeCell ref="C120:C123"/>
    <mergeCell ref="F92:F102"/>
    <mergeCell ref="J5:U5"/>
    <mergeCell ref="A34:A35"/>
    <mergeCell ref="B34:B35"/>
    <mergeCell ref="C34:C35"/>
    <mergeCell ref="D34:D35"/>
    <mergeCell ref="E34:E35"/>
    <mergeCell ref="F34:F35"/>
    <mergeCell ref="G34:G35"/>
    <mergeCell ref="H34:H35"/>
    <mergeCell ref="F19:F23"/>
    <mergeCell ref="G19:G23"/>
    <mergeCell ref="H19:H23"/>
    <mergeCell ref="A19:A23"/>
    <mergeCell ref="B19:B23"/>
    <mergeCell ref="C19:C23"/>
    <mergeCell ref="D19:D23"/>
    <mergeCell ref="C7:C11"/>
    <mergeCell ref="H92:H102"/>
    <mergeCell ref="H73:H74"/>
    <mergeCell ref="H76:H80"/>
    <mergeCell ref="G82:G85"/>
    <mergeCell ref="H82:H85"/>
    <mergeCell ref="E76:E80"/>
    <mergeCell ref="G76:G80"/>
    <mergeCell ref="D87:D90"/>
    <mergeCell ref="D73:D74"/>
    <mergeCell ref="H87:H90"/>
    <mergeCell ref="F82:F85"/>
    <mergeCell ref="E212:E219"/>
    <mergeCell ref="A230:A233"/>
    <mergeCell ref="A221:A224"/>
    <mergeCell ref="B221:B224"/>
    <mergeCell ref="A226:A228"/>
    <mergeCell ref="B226:B228"/>
    <mergeCell ref="A189:A194"/>
    <mergeCell ref="B196:B203"/>
    <mergeCell ref="B183:B187"/>
    <mergeCell ref="C183:C187"/>
    <mergeCell ref="D183:D187"/>
    <mergeCell ref="D230:D233"/>
    <mergeCell ref="C230:C233"/>
    <mergeCell ref="A212:A219"/>
    <mergeCell ref="B212:B219"/>
    <mergeCell ref="D196:D203"/>
    <mergeCell ref="E189:E194"/>
    <mergeCell ref="B230:B233"/>
    <mergeCell ref="C221:C224"/>
    <mergeCell ref="C189:C194"/>
    <mergeCell ref="E205:E210"/>
    <mergeCell ref="B189:B194"/>
    <mergeCell ref="G167:G174"/>
    <mergeCell ref="G154:G159"/>
    <mergeCell ref="B146:B152"/>
    <mergeCell ref="C146:C152"/>
    <mergeCell ref="F146:F152"/>
    <mergeCell ref="D146:D152"/>
    <mergeCell ref="A154:A159"/>
    <mergeCell ref="B154:B159"/>
    <mergeCell ref="D154:D159"/>
    <mergeCell ref="B161:B165"/>
    <mergeCell ref="A161:A165"/>
    <mergeCell ref="C161:C165"/>
    <mergeCell ref="C167:C174"/>
    <mergeCell ref="G146:G152"/>
    <mergeCell ref="F161:F165"/>
    <mergeCell ref="E161:E165"/>
    <mergeCell ref="G161:G165"/>
    <mergeCell ref="A167:A174"/>
    <mergeCell ref="B167:B174"/>
    <mergeCell ref="F154:F159"/>
    <mergeCell ref="E154:E159"/>
    <mergeCell ref="A176:A181"/>
    <mergeCell ref="D189:D194"/>
    <mergeCell ref="C212:C219"/>
    <mergeCell ref="A205:A210"/>
    <mergeCell ref="B205:B210"/>
    <mergeCell ref="C205:C210"/>
    <mergeCell ref="C196:C203"/>
    <mergeCell ref="A196:A203"/>
    <mergeCell ref="D125:D130"/>
    <mergeCell ref="D205:D210"/>
    <mergeCell ref="B176:B181"/>
    <mergeCell ref="C176:C181"/>
    <mergeCell ref="C154:C159"/>
    <mergeCell ref="D161:D165"/>
    <mergeCell ref="D141:D144"/>
    <mergeCell ref="A183:A187"/>
    <mergeCell ref="A125:A130"/>
    <mergeCell ref="A141:A144"/>
    <mergeCell ref="G205:G210"/>
    <mergeCell ref="G125:G130"/>
    <mergeCell ref="H154:H159"/>
    <mergeCell ref="E104:E110"/>
    <mergeCell ref="F104:F110"/>
    <mergeCell ref="G104:G110"/>
    <mergeCell ref="H104:H110"/>
    <mergeCell ref="B104:B110"/>
    <mergeCell ref="C104:C110"/>
    <mergeCell ref="D104:D110"/>
    <mergeCell ref="G112:G118"/>
    <mergeCell ref="C141:C144"/>
    <mergeCell ref="B132:B139"/>
    <mergeCell ref="C132:C139"/>
    <mergeCell ref="B120:B123"/>
    <mergeCell ref="H125:H130"/>
    <mergeCell ref="B141:B144"/>
    <mergeCell ref="F141:F144"/>
    <mergeCell ref="G141:G144"/>
    <mergeCell ref="H141:H144"/>
    <mergeCell ref="C125:C130"/>
    <mergeCell ref="H112:H118"/>
    <mergeCell ref="G120:G123"/>
    <mergeCell ref="H120:H123"/>
    <mergeCell ref="F183:F187"/>
    <mergeCell ref="G183:G187"/>
    <mergeCell ref="E176:E181"/>
    <mergeCell ref="F176:F181"/>
    <mergeCell ref="G176:G181"/>
    <mergeCell ref="H176:H181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26:G228"/>
    <mergeCell ref="H226:H228"/>
    <mergeCell ref="C226:C228"/>
    <mergeCell ref="D226:D228"/>
    <mergeCell ref="E226:E228"/>
    <mergeCell ref="F226:F228"/>
    <mergeCell ref="H230:H233"/>
    <mergeCell ref="E230:E231"/>
    <mergeCell ref="F230:F233"/>
    <mergeCell ref="G230:G23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1" max="21" man="1"/>
    <brk id="153" max="21" man="1"/>
    <brk id="220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U73" sqref="U73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2014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0" t="s">
        <v>62</v>
      </c>
    </row>
    <row r="6" spans="1:22" ht="21.75" customHeight="1" thickBot="1" x14ac:dyDescent="0.25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2014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35357</v>
      </c>
      <c r="K7" s="17">
        <v>36519</v>
      </c>
      <c r="L7" s="17">
        <v>31843</v>
      </c>
      <c r="M7" s="17">
        <v>31274</v>
      </c>
      <c r="N7" s="17">
        <v>40375</v>
      </c>
      <c r="O7" s="17">
        <v>39855</v>
      </c>
      <c r="P7" s="17">
        <v>34183</v>
      </c>
      <c r="Q7" s="34">
        <v>43915</v>
      </c>
      <c r="R7" s="58">
        <v>37591</v>
      </c>
      <c r="S7" s="34">
        <v>44348</v>
      </c>
      <c r="T7" s="34">
        <v>37357</v>
      </c>
      <c r="U7" s="35">
        <v>39873</v>
      </c>
      <c r="V7" s="97">
        <f>SUM(J7:U7)</f>
        <v>452490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14924</v>
      </c>
      <c r="K8" s="17">
        <v>13364</v>
      </c>
      <c r="L8" s="17">
        <v>6347</v>
      </c>
      <c r="M8" s="17">
        <v>14688</v>
      </c>
      <c r="N8" s="17">
        <v>16222</v>
      </c>
      <c r="O8" s="17">
        <v>12521</v>
      </c>
      <c r="P8" s="17">
        <v>17034</v>
      </c>
      <c r="Q8" s="17">
        <v>15186</v>
      </c>
      <c r="R8" s="16">
        <v>15662</v>
      </c>
      <c r="S8" s="17">
        <v>13572</v>
      </c>
      <c r="T8" s="17">
        <v>15165</v>
      </c>
      <c r="U8" s="22">
        <v>15802</v>
      </c>
      <c r="V8" s="53">
        <f>SUM(J8:U8)</f>
        <v>170487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21320</v>
      </c>
      <c r="K9" s="17">
        <v>20336</v>
      </c>
      <c r="L9" s="17">
        <v>19666</v>
      </c>
      <c r="M9" s="17">
        <v>19264</v>
      </c>
      <c r="N9" s="17">
        <v>18950</v>
      </c>
      <c r="O9" s="17">
        <v>17190</v>
      </c>
      <c r="P9" s="17">
        <v>21661</v>
      </c>
      <c r="Q9" s="17">
        <v>20025</v>
      </c>
      <c r="R9" s="16">
        <v>19519</v>
      </c>
      <c r="S9" s="17">
        <v>20076</v>
      </c>
      <c r="T9" s="17">
        <v>18500</v>
      </c>
      <c r="U9" s="22">
        <v>22296</v>
      </c>
      <c r="V9" s="53">
        <f>SUM(J9:U9)</f>
        <v>238803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861780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19519</v>
      </c>
      <c r="K13" s="15">
        <v>20830</v>
      </c>
      <c r="L13" s="15">
        <v>18202</v>
      </c>
      <c r="M13" s="15">
        <v>17554</v>
      </c>
      <c r="N13" s="15">
        <v>24983</v>
      </c>
      <c r="O13" s="15">
        <v>19745</v>
      </c>
      <c r="P13" s="15">
        <v>17995</v>
      </c>
      <c r="Q13" s="14">
        <v>21872</v>
      </c>
      <c r="R13" s="14">
        <v>20616</v>
      </c>
      <c r="S13" s="15">
        <v>22110</v>
      </c>
      <c r="T13" s="15">
        <v>20547</v>
      </c>
      <c r="U13" s="23">
        <v>22292</v>
      </c>
      <c r="V13" s="99">
        <f>SUM(J13:U13)</f>
        <v>246265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4683</v>
      </c>
      <c r="K14" s="17">
        <v>7792</v>
      </c>
      <c r="L14" s="17">
        <v>5334</v>
      </c>
      <c r="M14" s="17">
        <v>4187</v>
      </c>
      <c r="N14" s="17">
        <v>5825</v>
      </c>
      <c r="O14" s="17">
        <v>5447</v>
      </c>
      <c r="P14" s="17">
        <v>6704</v>
      </c>
      <c r="Q14" s="16">
        <v>6535</v>
      </c>
      <c r="R14" s="16">
        <v>6215</v>
      </c>
      <c r="S14" s="17">
        <v>6067</v>
      </c>
      <c r="T14" s="17">
        <v>4184</v>
      </c>
      <c r="U14" s="22">
        <v>5482</v>
      </c>
      <c r="V14" s="53">
        <f>SUM(J14:U14)</f>
        <v>68455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18781</v>
      </c>
      <c r="K15" s="17">
        <v>19165</v>
      </c>
      <c r="L15" s="17">
        <v>19429</v>
      </c>
      <c r="M15" s="17">
        <v>15275</v>
      </c>
      <c r="N15" s="17">
        <v>19255</v>
      </c>
      <c r="O15" s="17">
        <v>15276</v>
      </c>
      <c r="P15" s="17">
        <v>18005</v>
      </c>
      <c r="Q15" s="16">
        <v>18058</v>
      </c>
      <c r="R15" s="16">
        <v>16029</v>
      </c>
      <c r="S15" s="17">
        <v>20424</v>
      </c>
      <c r="T15" s="17">
        <v>15734</v>
      </c>
      <c r="U15" s="22">
        <v>21707</v>
      </c>
      <c r="V15" s="53">
        <f>SUM(J15:U15)</f>
        <v>217138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531858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54876</v>
      </c>
      <c r="K19" s="15">
        <v>57349</v>
      </c>
      <c r="L19" s="15">
        <v>50045</v>
      </c>
      <c r="M19" s="15">
        <v>48828</v>
      </c>
      <c r="N19" s="15">
        <v>65358</v>
      </c>
      <c r="O19" s="15">
        <v>59600</v>
      </c>
      <c r="P19" s="15">
        <v>52178</v>
      </c>
      <c r="Q19" s="14">
        <v>65787</v>
      </c>
      <c r="R19" s="14">
        <v>58207</v>
      </c>
      <c r="S19" s="15">
        <v>66458</v>
      </c>
      <c r="T19" s="15">
        <v>57904</v>
      </c>
      <c r="U19" s="23">
        <v>62165</v>
      </c>
      <c r="V19" s="99">
        <f>SUM(J19:U19)</f>
        <v>698755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19607</v>
      </c>
      <c r="K20" s="17">
        <v>21156</v>
      </c>
      <c r="L20" s="17">
        <v>21681</v>
      </c>
      <c r="M20" s="17">
        <v>18875</v>
      </c>
      <c r="N20" s="17">
        <v>22047</v>
      </c>
      <c r="O20" s="17">
        <v>17968</v>
      </c>
      <c r="P20" s="17">
        <v>23738</v>
      </c>
      <c r="Q20" s="16">
        <v>21721</v>
      </c>
      <c r="R20" s="16">
        <v>21877</v>
      </c>
      <c r="S20" s="17">
        <v>19639</v>
      </c>
      <c r="T20" s="17">
        <v>19349</v>
      </c>
      <c r="U20" s="22">
        <v>21284</v>
      </c>
      <c r="V20" s="53">
        <f>SUM(J20:U20)</f>
        <v>248942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40101</v>
      </c>
      <c r="K21" s="17">
        <v>39501</v>
      </c>
      <c r="L21" s="17">
        <v>39095</v>
      </c>
      <c r="M21" s="17">
        <v>34539</v>
      </c>
      <c r="N21" s="17">
        <v>38205</v>
      </c>
      <c r="O21" s="17">
        <v>32466</v>
      </c>
      <c r="P21" s="17">
        <v>39666</v>
      </c>
      <c r="Q21" s="16">
        <v>38083</v>
      </c>
      <c r="R21" s="16">
        <v>35548</v>
      </c>
      <c r="S21" s="17">
        <v>40500</v>
      </c>
      <c r="T21" s="17">
        <v>34234</v>
      </c>
      <c r="U21" s="22">
        <v>44003</v>
      </c>
      <c r="V21" s="53">
        <f>SUM(J21:U21)</f>
        <v>455941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1403638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174361</v>
      </c>
      <c r="K25" s="32">
        <v>113081</v>
      </c>
      <c r="L25" s="32">
        <v>114015</v>
      </c>
      <c r="M25" s="32">
        <v>145968</v>
      </c>
      <c r="N25" s="32">
        <v>72387</v>
      </c>
      <c r="O25" s="32">
        <v>63757</v>
      </c>
      <c r="P25" s="32">
        <v>79218</v>
      </c>
      <c r="Q25" s="25">
        <v>56352</v>
      </c>
      <c r="R25" s="56">
        <v>82964</v>
      </c>
      <c r="S25" s="32">
        <v>72025</v>
      </c>
      <c r="T25" s="32">
        <v>119552</v>
      </c>
      <c r="U25" s="33">
        <v>147732</v>
      </c>
      <c r="V25" s="98">
        <f>SUM(J25:U25)</f>
        <v>1241412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1241412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58651</v>
      </c>
      <c r="K28" s="32">
        <v>76814</v>
      </c>
      <c r="L28" s="32">
        <v>83467</v>
      </c>
      <c r="M28" s="32">
        <v>84927</v>
      </c>
      <c r="N28" s="32">
        <v>71332</v>
      </c>
      <c r="O28" s="32">
        <v>58463</v>
      </c>
      <c r="P28" s="32">
        <v>69590</v>
      </c>
      <c r="Q28" s="56">
        <v>109098</v>
      </c>
      <c r="R28" s="56">
        <v>107034</v>
      </c>
      <c r="S28" s="32">
        <v>97933</v>
      </c>
      <c r="T28" s="32">
        <v>108309</v>
      </c>
      <c r="U28" s="33">
        <v>37798</v>
      </c>
      <c r="V28" s="99">
        <f>SUM(J28:U28)</f>
        <v>963416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963416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12"/>
      <c r="B31" s="327"/>
      <c r="C31" s="315"/>
      <c r="D31" s="315"/>
      <c r="E31" s="327"/>
      <c r="F31" s="327"/>
      <c r="G31" s="327"/>
      <c r="H31" s="327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28"/>
      <c r="C32" s="316"/>
      <c r="D32" s="316"/>
      <c r="E32" s="328"/>
      <c r="F32" s="328"/>
      <c r="G32" s="328"/>
      <c r="H32" s="328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11">
        <v>525</v>
      </c>
      <c r="B34" s="314" t="s">
        <v>33</v>
      </c>
      <c r="C34" s="314" t="s">
        <v>81</v>
      </c>
      <c r="D34" s="314">
        <v>15</v>
      </c>
      <c r="E34" s="326" t="s">
        <v>143</v>
      </c>
      <c r="F34" s="326" t="s">
        <v>34</v>
      </c>
      <c r="G34" s="326" t="s">
        <v>25</v>
      </c>
      <c r="H34" s="326" t="s">
        <v>34</v>
      </c>
      <c r="I34" s="73" t="s">
        <v>92</v>
      </c>
      <c r="J34" s="72">
        <v>110387</v>
      </c>
      <c r="K34" s="34">
        <v>142373</v>
      </c>
      <c r="L34" s="34">
        <v>145526</v>
      </c>
      <c r="M34" s="34">
        <v>144060</v>
      </c>
      <c r="N34" s="34">
        <v>147490</v>
      </c>
      <c r="O34" s="34">
        <v>130266</v>
      </c>
      <c r="P34" s="34">
        <v>144453</v>
      </c>
      <c r="Q34" s="58">
        <v>151925</v>
      </c>
      <c r="R34" s="58">
        <v>175290</v>
      </c>
      <c r="S34" s="34">
        <v>180223</v>
      </c>
      <c r="T34" s="34">
        <v>159109</v>
      </c>
      <c r="U34" s="35">
        <v>110160</v>
      </c>
      <c r="V34" s="97">
        <f>SUM(J34:U34)</f>
        <v>1741262</v>
      </c>
    </row>
    <row r="35" spans="1:22" ht="16.5" thickBot="1" x14ac:dyDescent="0.3">
      <c r="A35" s="313"/>
      <c r="B35" s="316"/>
      <c r="C35" s="316"/>
      <c r="D35" s="316"/>
      <c r="E35" s="328"/>
      <c r="F35" s="328"/>
      <c r="G35" s="328"/>
      <c r="H35" s="328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1741262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90166</v>
      </c>
      <c r="K37" s="32">
        <v>85204</v>
      </c>
      <c r="L37" s="32">
        <v>87679</v>
      </c>
      <c r="M37" s="32">
        <v>94881</v>
      </c>
      <c r="N37" s="32">
        <v>97024</v>
      </c>
      <c r="O37" s="32">
        <v>95172</v>
      </c>
      <c r="P37" s="32">
        <v>97240</v>
      </c>
      <c r="Q37" s="25">
        <v>94577</v>
      </c>
      <c r="R37" s="56">
        <v>102506</v>
      </c>
      <c r="S37" s="32">
        <v>105694</v>
      </c>
      <c r="T37" s="32">
        <v>97510</v>
      </c>
      <c r="U37" s="33">
        <v>89612</v>
      </c>
      <c r="V37" s="98">
        <f>SUM(J37:U37)</f>
        <v>1137265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1137265</v>
      </c>
    </row>
    <row r="39" spans="1:22" ht="15.75" x14ac:dyDescent="0.25">
      <c r="A39" s="311">
        <v>537</v>
      </c>
      <c r="B39" s="314" t="s">
        <v>35</v>
      </c>
      <c r="C39" s="314" t="s">
        <v>83</v>
      </c>
      <c r="D39" s="317">
        <v>363.9</v>
      </c>
      <c r="E39" s="314" t="s">
        <v>16</v>
      </c>
      <c r="F39" s="314" t="s">
        <v>36</v>
      </c>
      <c r="G39" s="320" t="s">
        <v>144</v>
      </c>
      <c r="H39" s="314" t="s">
        <v>37</v>
      </c>
      <c r="I39" s="41" t="s">
        <v>92</v>
      </c>
      <c r="J39" s="15">
        <v>47803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47803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21"/>
      <c r="H41" s="315"/>
      <c r="I41" s="41" t="s">
        <v>91</v>
      </c>
      <c r="J41" s="15">
        <v>14164</v>
      </c>
      <c r="K41" s="15">
        <v>0</v>
      </c>
      <c r="L41" s="15">
        <v>4584</v>
      </c>
      <c r="M41" s="15">
        <v>934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55400</v>
      </c>
      <c r="V41" s="99">
        <f>SUM(J41:U41)</f>
        <v>75082</v>
      </c>
    </row>
    <row r="42" spans="1:22" ht="15.75" x14ac:dyDescent="0.25">
      <c r="A42" s="312"/>
      <c r="B42" s="315"/>
      <c r="C42" s="315"/>
      <c r="D42" s="318"/>
      <c r="E42" s="315"/>
      <c r="F42" s="315"/>
      <c r="G42" s="315"/>
      <c r="H42" s="315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6"/>
      <c r="C43" s="316"/>
      <c r="D43" s="319"/>
      <c r="E43" s="316"/>
      <c r="F43" s="316"/>
      <c r="G43" s="316"/>
      <c r="H43" s="316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122885</v>
      </c>
    </row>
    <row r="45" spans="1:22" ht="15.75" x14ac:dyDescent="0.25">
      <c r="A45" s="312">
        <v>541</v>
      </c>
      <c r="B45" s="315" t="s">
        <v>41</v>
      </c>
      <c r="C45" s="315" t="s">
        <v>81</v>
      </c>
      <c r="D45" s="315">
        <v>93</v>
      </c>
      <c r="E45" s="315" t="s">
        <v>7</v>
      </c>
      <c r="F45" s="315" t="s">
        <v>39</v>
      </c>
      <c r="G45" s="315" t="s">
        <v>145</v>
      </c>
      <c r="H45" s="315" t="s">
        <v>39</v>
      </c>
      <c r="I45" s="41" t="s">
        <v>94</v>
      </c>
      <c r="J45" s="15">
        <v>0</v>
      </c>
      <c r="K45" s="15">
        <v>3404</v>
      </c>
      <c r="L45" s="15">
        <v>2028</v>
      </c>
      <c r="M45" s="15">
        <v>2396</v>
      </c>
      <c r="N45" s="15">
        <v>1814</v>
      </c>
      <c r="O45" s="15">
        <v>1799</v>
      </c>
      <c r="P45" s="15">
        <v>2009</v>
      </c>
      <c r="Q45" s="16">
        <v>2018</v>
      </c>
      <c r="R45" s="14">
        <v>20149</v>
      </c>
      <c r="S45" s="15">
        <v>2018</v>
      </c>
      <c r="T45" s="15">
        <v>2038</v>
      </c>
      <c r="U45" s="23">
        <v>0</v>
      </c>
      <c r="V45" s="99">
        <f t="shared" ref="V45:V53" si="0">SUM(J45:U45)</f>
        <v>39673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92</v>
      </c>
      <c r="J46" s="17">
        <v>79899</v>
      </c>
      <c r="K46" s="17">
        <v>46402</v>
      </c>
      <c r="L46" s="17">
        <v>58026</v>
      </c>
      <c r="M46" s="17">
        <v>70654</v>
      </c>
      <c r="N46" s="17">
        <v>33953</v>
      </c>
      <c r="O46" s="17">
        <v>54784</v>
      </c>
      <c r="P46" s="17">
        <v>53961</v>
      </c>
      <c r="Q46" s="16">
        <v>77342</v>
      </c>
      <c r="R46" s="16">
        <v>60139</v>
      </c>
      <c r="S46" s="17">
        <v>38054</v>
      </c>
      <c r="T46" s="17">
        <v>4365</v>
      </c>
      <c r="U46" s="22">
        <v>62897</v>
      </c>
      <c r="V46" s="53">
        <f t="shared" si="0"/>
        <v>640476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103</v>
      </c>
      <c r="J48" s="17">
        <v>11298</v>
      </c>
      <c r="K48" s="17">
        <v>37327</v>
      </c>
      <c r="L48" s="17">
        <v>32064</v>
      </c>
      <c r="M48" s="17">
        <v>28416</v>
      </c>
      <c r="N48" s="17">
        <v>33857</v>
      </c>
      <c r="O48" s="17">
        <v>34465</v>
      </c>
      <c r="P48" s="17">
        <v>34873</v>
      </c>
      <c r="Q48" s="16">
        <v>46107</v>
      </c>
      <c r="R48" s="16">
        <v>37395</v>
      </c>
      <c r="S48" s="17">
        <v>46438</v>
      </c>
      <c r="T48" s="17">
        <v>41317</v>
      </c>
      <c r="U48" s="22">
        <v>44569</v>
      </c>
      <c r="V48" s="53">
        <f t="shared" si="0"/>
        <v>428126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91</v>
      </c>
      <c r="J49" s="17">
        <v>50229</v>
      </c>
      <c r="K49" s="17">
        <v>4534</v>
      </c>
      <c r="L49" s="17">
        <v>77</v>
      </c>
      <c r="M49" s="17">
        <v>24796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32</v>
      </c>
      <c r="U49" s="22">
        <v>88937</v>
      </c>
      <c r="V49" s="53">
        <f t="shared" si="0"/>
        <v>168605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70</v>
      </c>
      <c r="J51" s="17">
        <v>3819</v>
      </c>
      <c r="K51" s="17">
        <v>8413</v>
      </c>
      <c r="L51" s="17">
        <v>3914</v>
      </c>
      <c r="M51" s="17">
        <v>3880</v>
      </c>
      <c r="N51" s="17">
        <v>8009</v>
      </c>
      <c r="O51" s="17">
        <v>7836</v>
      </c>
      <c r="P51" s="17">
        <v>3993</v>
      </c>
      <c r="Q51" s="16">
        <v>4529</v>
      </c>
      <c r="R51" s="16">
        <v>8164</v>
      </c>
      <c r="S51" s="17">
        <v>4219</v>
      </c>
      <c r="T51" s="17">
        <v>7994</v>
      </c>
      <c r="U51" s="22">
        <v>0</v>
      </c>
      <c r="V51" s="53">
        <f t="shared" si="0"/>
        <v>64770</v>
      </c>
    </row>
    <row r="52" spans="1:22" ht="15.75" x14ac:dyDescent="0.25">
      <c r="A52" s="312"/>
      <c r="B52" s="315"/>
      <c r="C52" s="315"/>
      <c r="D52" s="315"/>
      <c r="E52" s="315"/>
      <c r="F52" s="315"/>
      <c r="G52" s="315"/>
      <c r="H52" s="315"/>
      <c r="I52" s="4" t="s">
        <v>93</v>
      </c>
      <c r="J52" s="17">
        <v>30133</v>
      </c>
      <c r="K52" s="17">
        <v>50591</v>
      </c>
      <c r="L52" s="17">
        <v>64197</v>
      </c>
      <c r="M52" s="17">
        <v>52671</v>
      </c>
      <c r="N52" s="17">
        <v>75966</v>
      </c>
      <c r="O52" s="17">
        <v>69423</v>
      </c>
      <c r="P52" s="17">
        <v>45647</v>
      </c>
      <c r="Q52" s="16">
        <v>72096</v>
      </c>
      <c r="R52" s="16">
        <v>49754</v>
      </c>
      <c r="S52" s="17">
        <v>44610</v>
      </c>
      <c r="T52" s="17">
        <v>51214</v>
      </c>
      <c r="U52" s="22">
        <v>17742</v>
      </c>
      <c r="V52" s="53">
        <f t="shared" si="0"/>
        <v>624044</v>
      </c>
    </row>
    <row r="53" spans="1:22" ht="16.5" thickBot="1" x14ac:dyDescent="0.3">
      <c r="A53" s="312"/>
      <c r="B53" s="315"/>
      <c r="C53" s="315"/>
      <c r="D53" s="315"/>
      <c r="E53" s="315"/>
      <c r="F53" s="315"/>
      <c r="G53" s="315"/>
      <c r="H53" s="315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1965694</v>
      </c>
    </row>
    <row r="55" spans="1:22" ht="15.75" x14ac:dyDescent="0.25">
      <c r="A55" s="312">
        <v>542</v>
      </c>
      <c r="B55" s="315" t="s">
        <v>38</v>
      </c>
      <c r="C55" s="315" t="s">
        <v>79</v>
      </c>
      <c r="D55" s="315">
        <v>200</v>
      </c>
      <c r="E55" s="327" t="s">
        <v>7</v>
      </c>
      <c r="F55" s="327" t="s">
        <v>39</v>
      </c>
      <c r="G55" s="327" t="s">
        <v>146</v>
      </c>
      <c r="H55" s="327" t="s">
        <v>40</v>
      </c>
      <c r="I55" s="41" t="s">
        <v>94</v>
      </c>
      <c r="J55" s="15">
        <v>17376</v>
      </c>
      <c r="K55" s="15">
        <v>23271</v>
      </c>
      <c r="L55" s="15">
        <v>24542</v>
      </c>
      <c r="M55" s="15">
        <v>28276</v>
      </c>
      <c r="N55" s="15">
        <v>25936</v>
      </c>
      <c r="O55" s="15">
        <v>25656</v>
      </c>
      <c r="P55" s="15">
        <v>20700</v>
      </c>
      <c r="Q55" s="16">
        <v>25367</v>
      </c>
      <c r="R55" s="14">
        <v>26029</v>
      </c>
      <c r="S55" s="15">
        <v>23307</v>
      </c>
      <c r="T55" s="15">
        <v>22094</v>
      </c>
      <c r="U55" s="23">
        <v>26392</v>
      </c>
      <c r="V55" s="99">
        <f>SUM(J55:U55)</f>
        <v>288946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4" t="s">
        <v>92</v>
      </c>
      <c r="J56" s="17">
        <v>67692</v>
      </c>
      <c r="K56" s="17">
        <v>64800</v>
      </c>
      <c r="L56" s="17">
        <v>68857</v>
      </c>
      <c r="M56" s="17">
        <v>81417</v>
      </c>
      <c r="N56" s="17">
        <v>82603</v>
      </c>
      <c r="O56" s="17">
        <v>80300</v>
      </c>
      <c r="P56" s="17">
        <v>82607</v>
      </c>
      <c r="Q56" s="16">
        <v>91569</v>
      </c>
      <c r="R56" s="16">
        <v>85965</v>
      </c>
      <c r="S56" s="17">
        <v>102037</v>
      </c>
      <c r="T56" s="17">
        <v>80372</v>
      </c>
      <c r="U56" s="22">
        <v>68776</v>
      </c>
      <c r="V56" s="53">
        <f>SUM(J56:U56)</f>
        <v>956995</v>
      </c>
    </row>
    <row r="57" spans="1:22" ht="15.75" x14ac:dyDescent="0.25">
      <c r="A57" s="312"/>
      <c r="B57" s="315"/>
      <c r="C57" s="315"/>
      <c r="D57" s="315"/>
      <c r="E57" s="327"/>
      <c r="F57" s="327"/>
      <c r="G57" s="327"/>
      <c r="H57" s="327"/>
      <c r="I57" s="3" t="s">
        <v>103</v>
      </c>
      <c r="J57" s="17">
        <v>3098</v>
      </c>
      <c r="K57" s="17">
        <v>5205</v>
      </c>
      <c r="L57" s="17">
        <v>1371</v>
      </c>
      <c r="M57" s="17">
        <v>0</v>
      </c>
      <c r="N57" s="17">
        <v>7057</v>
      </c>
      <c r="O57" s="17">
        <v>4100</v>
      </c>
      <c r="P57" s="17">
        <v>6408</v>
      </c>
      <c r="Q57" s="16">
        <v>5851</v>
      </c>
      <c r="R57" s="16">
        <v>7168</v>
      </c>
      <c r="S57" s="17">
        <v>6401</v>
      </c>
      <c r="T57" s="17">
        <v>6038</v>
      </c>
      <c r="U57" s="22">
        <v>6230</v>
      </c>
      <c r="V57" s="53">
        <f>SUM(J57:U57)</f>
        <v>58927</v>
      </c>
    </row>
    <row r="58" spans="1:22" ht="16.5" thickBot="1" x14ac:dyDescent="0.3">
      <c r="A58" s="312"/>
      <c r="B58" s="315"/>
      <c r="C58" s="315"/>
      <c r="D58" s="315"/>
      <c r="E58" s="327"/>
      <c r="F58" s="327"/>
      <c r="G58" s="327"/>
      <c r="H58" s="327"/>
      <c r="I58" s="18" t="s">
        <v>91</v>
      </c>
      <c r="J58" s="28">
        <v>112835</v>
      </c>
      <c r="K58" s="28">
        <v>98871</v>
      </c>
      <c r="L58" s="28">
        <v>102010</v>
      </c>
      <c r="M58" s="28">
        <v>97421</v>
      </c>
      <c r="N58" s="28">
        <v>102112</v>
      </c>
      <c r="O58" s="28">
        <v>95141</v>
      </c>
      <c r="P58" s="28">
        <v>99397</v>
      </c>
      <c r="Q58" s="25">
        <v>102899</v>
      </c>
      <c r="R58" s="55">
        <v>101611</v>
      </c>
      <c r="S58" s="28">
        <v>90592</v>
      </c>
      <c r="T58" s="28">
        <v>94948</v>
      </c>
      <c r="U58" s="29">
        <v>111580</v>
      </c>
      <c r="V58" s="100">
        <f>SUM(J58:U58)</f>
        <v>1209417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2514285</v>
      </c>
    </row>
    <row r="60" spans="1:22" ht="15.75" x14ac:dyDescent="0.25">
      <c r="A60" s="311">
        <v>554</v>
      </c>
      <c r="B60" s="314" t="s">
        <v>43</v>
      </c>
      <c r="C60" s="314" t="s">
        <v>79</v>
      </c>
      <c r="D60" s="314">
        <v>58</v>
      </c>
      <c r="E60" s="326" t="s">
        <v>147</v>
      </c>
      <c r="F60" s="314" t="s">
        <v>37</v>
      </c>
      <c r="G60" s="340" t="s">
        <v>148</v>
      </c>
      <c r="H60" s="314" t="s">
        <v>37</v>
      </c>
      <c r="I60" s="4" t="s">
        <v>94</v>
      </c>
      <c r="J60" s="17">
        <v>807</v>
      </c>
      <c r="K60" s="17">
        <v>1894</v>
      </c>
      <c r="L60" s="17">
        <v>1734</v>
      </c>
      <c r="M60" s="17">
        <v>1490</v>
      </c>
      <c r="N60" s="17">
        <v>1458</v>
      </c>
      <c r="O60" s="17">
        <v>1305</v>
      </c>
      <c r="P60" s="17">
        <v>2187</v>
      </c>
      <c r="Q60" s="16">
        <v>0</v>
      </c>
      <c r="R60" s="16">
        <v>2027</v>
      </c>
      <c r="S60" s="17">
        <v>1984</v>
      </c>
      <c r="T60" s="17">
        <v>1001</v>
      </c>
      <c r="U60" s="22">
        <v>2758</v>
      </c>
      <c r="V60" s="53">
        <f>SUM(J60:U60)</f>
        <v>18645</v>
      </c>
    </row>
    <row r="61" spans="1:22" ht="15.75" x14ac:dyDescent="0.25">
      <c r="A61" s="312"/>
      <c r="B61" s="315"/>
      <c r="C61" s="315"/>
      <c r="D61" s="315"/>
      <c r="E61" s="327"/>
      <c r="F61" s="315"/>
      <c r="G61" s="341"/>
      <c r="H61" s="315"/>
      <c r="I61" s="18" t="s">
        <v>92</v>
      </c>
      <c r="J61" s="28">
        <v>13553</v>
      </c>
      <c r="K61" s="28">
        <v>5800</v>
      </c>
      <c r="L61" s="28">
        <v>16059</v>
      </c>
      <c r="M61" s="28">
        <v>19114</v>
      </c>
      <c r="N61" s="28">
        <v>15244</v>
      </c>
      <c r="O61" s="28">
        <v>12941</v>
      </c>
      <c r="P61" s="28">
        <v>12152</v>
      </c>
      <c r="Q61" s="55">
        <v>28101</v>
      </c>
      <c r="R61" s="55">
        <v>15806</v>
      </c>
      <c r="S61" s="28">
        <v>12887</v>
      </c>
      <c r="T61" s="28">
        <v>21138</v>
      </c>
      <c r="U61" s="29">
        <v>19624</v>
      </c>
      <c r="V61" s="100">
        <f>SUM(J61:U61)</f>
        <v>192419</v>
      </c>
    </row>
    <row r="62" spans="1:22" ht="16.5" thickBot="1" x14ac:dyDescent="0.3">
      <c r="A62" s="313"/>
      <c r="B62" s="316"/>
      <c r="C62" s="316"/>
      <c r="D62" s="316"/>
      <c r="E62" s="328"/>
      <c r="F62" s="316"/>
      <c r="G62" s="328"/>
      <c r="H62" s="316"/>
      <c r="I62" s="18" t="s">
        <v>91</v>
      </c>
      <c r="J62" s="28">
        <v>15715</v>
      </c>
      <c r="K62" s="28">
        <v>12265</v>
      </c>
      <c r="L62" s="28">
        <v>14138</v>
      </c>
      <c r="M62" s="28">
        <v>16388</v>
      </c>
      <c r="N62" s="28">
        <v>12128</v>
      </c>
      <c r="O62" s="28">
        <v>11572</v>
      </c>
      <c r="P62" s="28">
        <v>22203</v>
      </c>
      <c r="Q62" s="25">
        <v>10100</v>
      </c>
      <c r="R62" s="55">
        <v>16340</v>
      </c>
      <c r="S62" s="28">
        <v>20706</v>
      </c>
      <c r="T62" s="28">
        <v>9720</v>
      </c>
      <c r="U62" s="29">
        <v>16646</v>
      </c>
      <c r="V62" s="100">
        <f>SUM(J62:U62)</f>
        <v>177921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388985</v>
      </c>
    </row>
    <row r="64" spans="1:22" ht="15.75" x14ac:dyDescent="0.25">
      <c r="A64" s="311">
        <v>560</v>
      </c>
      <c r="B64" s="326" t="s">
        <v>15</v>
      </c>
      <c r="C64" s="314" t="s">
        <v>77</v>
      </c>
      <c r="D64" s="317">
        <v>17.899999999999999</v>
      </c>
      <c r="E64" s="326" t="s">
        <v>149</v>
      </c>
      <c r="F64" s="314" t="s">
        <v>37</v>
      </c>
      <c r="G64" s="326" t="s">
        <v>9</v>
      </c>
      <c r="H64" s="314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103</v>
      </c>
      <c r="J65" s="16">
        <v>18953</v>
      </c>
      <c r="K65" s="17">
        <v>20380</v>
      </c>
      <c r="L65" s="17">
        <v>16773</v>
      </c>
      <c r="M65" s="17">
        <v>16376</v>
      </c>
      <c r="N65" s="17">
        <v>34715</v>
      </c>
      <c r="O65" s="17">
        <v>12702</v>
      </c>
      <c r="P65" s="17">
        <v>34531</v>
      </c>
      <c r="Q65" s="16">
        <v>50430</v>
      </c>
      <c r="R65" s="16">
        <v>36960</v>
      </c>
      <c r="S65" s="17">
        <v>39772</v>
      </c>
      <c r="T65" s="17">
        <v>15303</v>
      </c>
      <c r="U65" s="22">
        <v>22737</v>
      </c>
      <c r="V65" s="53">
        <f>SUM(J65:U65)</f>
        <v>319632</v>
      </c>
    </row>
    <row r="66" spans="1:22" ht="15.75" x14ac:dyDescent="0.25">
      <c r="A66" s="312"/>
      <c r="B66" s="327"/>
      <c r="C66" s="315"/>
      <c r="D66" s="318"/>
      <c r="E66" s="327"/>
      <c r="F66" s="315"/>
      <c r="G66" s="327"/>
      <c r="H66" s="315"/>
      <c r="I66" s="3" t="s">
        <v>172</v>
      </c>
      <c r="J66" s="16">
        <v>2425</v>
      </c>
      <c r="K66" s="17">
        <v>6455</v>
      </c>
      <c r="L66" s="17">
        <v>8858</v>
      </c>
      <c r="M66" s="17">
        <v>2005</v>
      </c>
      <c r="N66" s="17">
        <v>5179</v>
      </c>
      <c r="O66" s="17">
        <v>3136</v>
      </c>
      <c r="P66" s="17">
        <v>3192</v>
      </c>
      <c r="Q66" s="16">
        <v>5547</v>
      </c>
      <c r="R66" s="16">
        <v>0</v>
      </c>
      <c r="S66" s="17">
        <v>1312</v>
      </c>
      <c r="T66" s="17">
        <v>13122</v>
      </c>
      <c r="U66" s="22">
        <v>7937</v>
      </c>
      <c r="V66" s="53">
        <f>SUM(J66:U66)</f>
        <v>59168</v>
      </c>
    </row>
    <row r="67" spans="1:22" ht="16.5" thickBot="1" x14ac:dyDescent="0.3">
      <c r="A67" s="313"/>
      <c r="B67" s="328"/>
      <c r="C67" s="316"/>
      <c r="D67" s="319"/>
      <c r="E67" s="328"/>
      <c r="F67" s="316"/>
      <c r="G67" s="328"/>
      <c r="H67" s="316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378800</v>
      </c>
    </row>
    <row r="69" spans="1:22" s="150" customFormat="1" ht="15.75" x14ac:dyDescent="0.25">
      <c r="A69" s="357">
        <v>596</v>
      </c>
      <c r="B69" s="363" t="s">
        <v>217</v>
      </c>
      <c r="C69" s="361" t="s">
        <v>84</v>
      </c>
      <c r="D69" s="361">
        <v>26</v>
      </c>
      <c r="E69" s="363" t="s">
        <v>216</v>
      </c>
      <c r="F69" s="363" t="s">
        <v>45</v>
      </c>
      <c r="G69" s="363" t="s">
        <v>18</v>
      </c>
      <c r="H69" s="363" t="s">
        <v>45</v>
      </c>
      <c r="I69" s="185" t="s">
        <v>91</v>
      </c>
      <c r="J69" s="226">
        <v>13333</v>
      </c>
      <c r="K69" s="227">
        <v>13136</v>
      </c>
      <c r="L69" s="227">
        <v>11637</v>
      </c>
      <c r="M69" s="227">
        <v>9463</v>
      </c>
      <c r="N69" s="227">
        <v>13901</v>
      </c>
      <c r="O69" s="227">
        <v>6809</v>
      </c>
      <c r="P69" s="227">
        <v>6749</v>
      </c>
      <c r="Q69" s="16">
        <v>3287</v>
      </c>
      <c r="R69" s="186">
        <v>3417</v>
      </c>
      <c r="S69" s="186">
        <v>3047</v>
      </c>
      <c r="T69" s="186">
        <v>22881</v>
      </c>
      <c r="U69" s="228">
        <v>20074</v>
      </c>
      <c r="V69" s="184">
        <f>SUM(J69:U69)</f>
        <v>127734</v>
      </c>
    </row>
    <row r="70" spans="1:22" s="150" customFormat="1" ht="16.5" thickBot="1" x14ac:dyDescent="0.25">
      <c r="A70" s="358"/>
      <c r="B70" s="364"/>
      <c r="C70" s="362"/>
      <c r="D70" s="362"/>
      <c r="E70" s="364"/>
      <c r="F70" s="364"/>
      <c r="G70" s="364"/>
      <c r="H70" s="364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SUM(V69:V70)</f>
        <v>127734</v>
      </c>
    </row>
    <row r="72" spans="1:22" s="150" customFormat="1" ht="15.75" x14ac:dyDescent="0.2">
      <c r="A72" s="357">
        <v>597</v>
      </c>
      <c r="B72" s="359" t="s">
        <v>218</v>
      </c>
      <c r="C72" s="361" t="s">
        <v>79</v>
      </c>
      <c r="D72" s="361">
        <v>26</v>
      </c>
      <c r="E72" s="363" t="s">
        <v>18</v>
      </c>
      <c r="F72" s="363" t="s">
        <v>45</v>
      </c>
      <c r="G72" s="363" t="s">
        <v>216</v>
      </c>
      <c r="H72" s="363" t="s">
        <v>45</v>
      </c>
      <c r="I72" s="185" t="s">
        <v>164</v>
      </c>
      <c r="J72" s="186">
        <v>21466</v>
      </c>
      <c r="K72" s="187">
        <v>15399</v>
      </c>
      <c r="L72" s="187">
        <v>17955</v>
      </c>
      <c r="M72" s="187">
        <v>19672</v>
      </c>
      <c r="N72" s="187">
        <v>19690</v>
      </c>
      <c r="O72" s="187">
        <v>19534</v>
      </c>
      <c r="P72" s="187">
        <v>19081</v>
      </c>
      <c r="Q72" s="211">
        <v>5023</v>
      </c>
      <c r="R72" s="186">
        <v>17873</v>
      </c>
      <c r="S72" s="187">
        <v>18980</v>
      </c>
      <c r="T72" s="187">
        <v>18783</v>
      </c>
      <c r="U72" s="188">
        <v>19666</v>
      </c>
      <c r="V72" s="229">
        <f>SUM(J72:U72)</f>
        <v>213122</v>
      </c>
    </row>
    <row r="73" spans="1:22" s="150" customFormat="1" ht="16.5" thickBot="1" x14ac:dyDescent="0.25">
      <c r="A73" s="358"/>
      <c r="B73" s="360"/>
      <c r="C73" s="362"/>
      <c r="D73" s="362"/>
      <c r="E73" s="364"/>
      <c r="F73" s="364"/>
      <c r="G73" s="364"/>
      <c r="H73" s="364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213122</v>
      </c>
    </row>
    <row r="75" spans="1:22" ht="15.75" x14ac:dyDescent="0.25">
      <c r="A75" s="312">
        <v>598</v>
      </c>
      <c r="B75" s="327" t="s">
        <v>46</v>
      </c>
      <c r="C75" s="315" t="s">
        <v>84</v>
      </c>
      <c r="D75" s="315">
        <v>16</v>
      </c>
      <c r="E75" s="327" t="s">
        <v>18</v>
      </c>
      <c r="F75" s="327" t="s">
        <v>45</v>
      </c>
      <c r="G75" s="327" t="s">
        <v>150</v>
      </c>
      <c r="H75" s="327" t="s">
        <v>45</v>
      </c>
      <c r="I75" s="38" t="s">
        <v>92</v>
      </c>
      <c r="J75" s="15">
        <v>26371</v>
      </c>
      <c r="K75" s="15">
        <v>25949</v>
      </c>
      <c r="L75" s="15">
        <v>26903</v>
      </c>
      <c r="M75" s="15">
        <v>21475</v>
      </c>
      <c r="N75" s="15">
        <v>21707</v>
      </c>
      <c r="O75" s="15">
        <v>18837</v>
      </c>
      <c r="P75" s="15">
        <v>22934</v>
      </c>
      <c r="Q75" s="16">
        <v>27310</v>
      </c>
      <c r="R75" s="14">
        <v>13448</v>
      </c>
      <c r="S75" s="15">
        <v>5978</v>
      </c>
      <c r="T75" s="15">
        <v>519</v>
      </c>
      <c r="U75" s="23">
        <v>24863</v>
      </c>
      <c r="V75" s="99">
        <f>SUM(J75:U75)</f>
        <v>236294</v>
      </c>
    </row>
    <row r="76" spans="1:22" ht="16.5" thickBot="1" x14ac:dyDescent="0.3">
      <c r="A76" s="312"/>
      <c r="B76" s="327"/>
      <c r="C76" s="315"/>
      <c r="D76" s="315"/>
      <c r="E76" s="327"/>
      <c r="F76" s="327"/>
      <c r="G76" s="327"/>
      <c r="H76" s="327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236294</v>
      </c>
    </row>
    <row r="78" spans="1:22" ht="15.75" x14ac:dyDescent="0.25">
      <c r="A78" s="312">
        <v>608</v>
      </c>
      <c r="B78" s="315" t="s">
        <v>47</v>
      </c>
      <c r="C78" s="315" t="s">
        <v>85</v>
      </c>
      <c r="D78" s="315">
        <v>98</v>
      </c>
      <c r="E78" s="327" t="s">
        <v>151</v>
      </c>
      <c r="F78" s="327" t="s">
        <v>45</v>
      </c>
      <c r="G78" s="327" t="s">
        <v>18</v>
      </c>
      <c r="H78" s="327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12"/>
      <c r="B79" s="315"/>
      <c r="C79" s="315"/>
      <c r="D79" s="315"/>
      <c r="E79" s="327"/>
      <c r="F79" s="327"/>
      <c r="G79" s="327"/>
      <c r="H79" s="327"/>
      <c r="I79" s="38" t="s">
        <v>92</v>
      </c>
      <c r="J79" s="15">
        <v>174974</v>
      </c>
      <c r="K79" s="15">
        <v>141631</v>
      </c>
      <c r="L79" s="15">
        <v>127954</v>
      </c>
      <c r="M79" s="15">
        <v>70144</v>
      </c>
      <c r="N79" s="15">
        <v>32831</v>
      </c>
      <c r="O79" s="15">
        <v>125458</v>
      </c>
      <c r="P79" s="15">
        <v>154003</v>
      </c>
      <c r="Q79" s="16">
        <v>165034</v>
      </c>
      <c r="R79" s="15">
        <v>86031</v>
      </c>
      <c r="S79" s="15">
        <v>70921</v>
      </c>
      <c r="T79" s="15">
        <v>17349</v>
      </c>
      <c r="U79" s="23">
        <v>99581</v>
      </c>
      <c r="V79" s="99">
        <f>SUM(J79:U79)</f>
        <v>1265911</v>
      </c>
    </row>
    <row r="80" spans="1:22" ht="15.75" x14ac:dyDescent="0.25">
      <c r="A80" s="312"/>
      <c r="B80" s="315"/>
      <c r="C80" s="315"/>
      <c r="D80" s="315"/>
      <c r="E80" s="327"/>
      <c r="F80" s="327"/>
      <c r="G80" s="327"/>
      <c r="H80" s="327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12"/>
      <c r="B81" s="315"/>
      <c r="C81" s="315"/>
      <c r="D81" s="315"/>
      <c r="E81" s="327"/>
      <c r="F81" s="327"/>
      <c r="G81" s="327"/>
      <c r="H81" s="327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12"/>
      <c r="B82" s="315"/>
      <c r="C82" s="315"/>
      <c r="D82" s="315"/>
      <c r="E82" s="327"/>
      <c r="F82" s="327"/>
      <c r="G82" s="327"/>
      <c r="H82" s="327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1265911</v>
      </c>
    </row>
    <row r="84" spans="1:22" ht="15.75" x14ac:dyDescent="0.25">
      <c r="A84" s="311">
        <v>611</v>
      </c>
      <c r="B84" s="326" t="s">
        <v>38</v>
      </c>
      <c r="C84" s="314" t="s">
        <v>77</v>
      </c>
      <c r="D84" s="314">
        <v>66</v>
      </c>
      <c r="E84" s="326" t="s">
        <v>146</v>
      </c>
      <c r="F84" s="326" t="s">
        <v>40</v>
      </c>
      <c r="G84" s="340" t="s">
        <v>152</v>
      </c>
      <c r="H84" s="326" t="s">
        <v>40</v>
      </c>
      <c r="I84" s="38" t="s">
        <v>94</v>
      </c>
      <c r="J84" s="15">
        <v>5492</v>
      </c>
      <c r="K84" s="15">
        <v>9504</v>
      </c>
      <c r="L84" s="15">
        <v>10012</v>
      </c>
      <c r="M84" s="15">
        <v>8344</v>
      </c>
      <c r="N84" s="15">
        <v>7172</v>
      </c>
      <c r="O84" s="15">
        <v>8392</v>
      </c>
      <c r="P84" s="15">
        <v>6399</v>
      </c>
      <c r="Q84" s="16">
        <v>6470</v>
      </c>
      <c r="R84" s="14">
        <v>7860</v>
      </c>
      <c r="S84" s="15">
        <v>8447</v>
      </c>
      <c r="T84" s="15">
        <v>7906</v>
      </c>
      <c r="U84" s="23">
        <v>10737</v>
      </c>
      <c r="V84" s="99">
        <f>SUM(J84:U84)</f>
        <v>96735</v>
      </c>
    </row>
    <row r="85" spans="1:22" ht="15.75" x14ac:dyDescent="0.25">
      <c r="A85" s="312"/>
      <c r="B85" s="327"/>
      <c r="C85" s="315"/>
      <c r="D85" s="315"/>
      <c r="E85" s="327"/>
      <c r="F85" s="327"/>
      <c r="G85" s="341"/>
      <c r="H85" s="327"/>
      <c r="I85" s="4" t="s">
        <v>92</v>
      </c>
      <c r="J85" s="17">
        <v>6443</v>
      </c>
      <c r="K85" s="17">
        <v>5660</v>
      </c>
      <c r="L85" s="17">
        <v>8388</v>
      </c>
      <c r="M85" s="17">
        <v>8297</v>
      </c>
      <c r="N85" s="17">
        <v>11012</v>
      </c>
      <c r="O85" s="17">
        <v>12706</v>
      </c>
      <c r="P85" s="17">
        <v>5491</v>
      </c>
      <c r="Q85" s="16">
        <v>10239</v>
      </c>
      <c r="R85" s="16">
        <v>13198</v>
      </c>
      <c r="S85" s="17">
        <v>13437</v>
      </c>
      <c r="T85" s="17">
        <v>11779</v>
      </c>
      <c r="U85" s="22">
        <v>9052</v>
      </c>
      <c r="V85" s="53">
        <f>SUM(J85:U85)</f>
        <v>115702</v>
      </c>
    </row>
    <row r="86" spans="1:22" ht="15.75" x14ac:dyDescent="0.25">
      <c r="A86" s="312"/>
      <c r="B86" s="327"/>
      <c r="C86" s="315"/>
      <c r="D86" s="315"/>
      <c r="E86" s="327"/>
      <c r="F86" s="327"/>
      <c r="G86" s="341"/>
      <c r="H86" s="327"/>
      <c r="I86" s="4" t="s">
        <v>91</v>
      </c>
      <c r="J86" s="17">
        <v>32436</v>
      </c>
      <c r="K86" s="17">
        <v>20188</v>
      </c>
      <c r="L86" s="17">
        <v>29603</v>
      </c>
      <c r="M86" s="17">
        <v>18611</v>
      </c>
      <c r="N86" s="17">
        <v>24436</v>
      </c>
      <c r="O86" s="17">
        <v>20720</v>
      </c>
      <c r="P86" s="17">
        <v>22585</v>
      </c>
      <c r="Q86" s="16">
        <v>25333</v>
      </c>
      <c r="R86" s="16">
        <v>22741</v>
      </c>
      <c r="S86" s="17">
        <v>23267</v>
      </c>
      <c r="T86" s="17">
        <v>22318</v>
      </c>
      <c r="U86" s="22">
        <v>22557</v>
      </c>
      <c r="V86" s="53">
        <f>SUM(J86:U86)</f>
        <v>284795</v>
      </c>
    </row>
    <row r="87" spans="1:22" ht="16.5" thickBot="1" x14ac:dyDescent="0.3">
      <c r="A87" s="313"/>
      <c r="B87" s="328"/>
      <c r="C87" s="316"/>
      <c r="D87" s="316"/>
      <c r="E87" s="328"/>
      <c r="F87" s="328"/>
      <c r="G87" s="355"/>
      <c r="H87" s="328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497232</v>
      </c>
    </row>
    <row r="89" spans="1:22" ht="15.75" x14ac:dyDescent="0.25">
      <c r="A89" s="312">
        <v>624</v>
      </c>
      <c r="B89" s="327" t="s">
        <v>56</v>
      </c>
      <c r="C89" s="335" t="s">
        <v>88</v>
      </c>
      <c r="D89" s="338" t="s">
        <v>89</v>
      </c>
      <c r="E89" s="327" t="s">
        <v>100</v>
      </c>
      <c r="F89" s="315" t="s">
        <v>42</v>
      </c>
      <c r="G89" s="327" t="s">
        <v>153</v>
      </c>
      <c r="H89" s="327" t="s">
        <v>57</v>
      </c>
      <c r="I89" s="41" t="s">
        <v>92</v>
      </c>
      <c r="J89" s="15">
        <v>256565</v>
      </c>
      <c r="K89" s="15">
        <v>344811</v>
      </c>
      <c r="L89" s="15">
        <v>402187</v>
      </c>
      <c r="M89" s="15">
        <v>420084</v>
      </c>
      <c r="N89" s="15">
        <v>413095</v>
      </c>
      <c r="O89" s="15">
        <v>397098</v>
      </c>
      <c r="P89" s="15">
        <v>446829</v>
      </c>
      <c r="Q89" s="16">
        <v>408347</v>
      </c>
      <c r="R89" s="14">
        <v>435053</v>
      </c>
      <c r="S89" s="15">
        <v>460186</v>
      </c>
      <c r="T89" s="15">
        <v>381905</v>
      </c>
      <c r="U89" s="23">
        <v>368053</v>
      </c>
      <c r="V89" s="99">
        <f>SUM(J89:U89)</f>
        <v>4734213</v>
      </c>
    </row>
    <row r="90" spans="1:22" ht="15.75" x14ac:dyDescent="0.25">
      <c r="A90" s="312"/>
      <c r="B90" s="327"/>
      <c r="C90" s="356"/>
      <c r="D90" s="318"/>
      <c r="E90" s="327"/>
      <c r="F90" s="315"/>
      <c r="G90" s="327"/>
      <c r="H90" s="327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12"/>
      <c r="B91" s="327"/>
      <c r="C91" s="356"/>
      <c r="D91" s="318"/>
      <c r="E91" s="327"/>
      <c r="F91" s="315"/>
      <c r="G91" s="327"/>
      <c r="H91" s="327"/>
      <c r="I91" s="37" t="s">
        <v>91</v>
      </c>
      <c r="J91" s="28">
        <v>286051</v>
      </c>
      <c r="K91" s="28">
        <v>221170</v>
      </c>
      <c r="L91" s="28">
        <v>311956</v>
      </c>
      <c r="M91" s="28">
        <v>283192</v>
      </c>
      <c r="N91" s="28">
        <v>301356</v>
      </c>
      <c r="O91" s="28">
        <v>311907</v>
      </c>
      <c r="P91" s="28">
        <v>253258</v>
      </c>
      <c r="Q91" s="55">
        <v>304320</v>
      </c>
      <c r="R91" s="55">
        <v>292943</v>
      </c>
      <c r="S91" s="28">
        <v>324751</v>
      </c>
      <c r="T91" s="28">
        <v>286177</v>
      </c>
      <c r="U91" s="29">
        <v>306632</v>
      </c>
      <c r="V91" s="100">
        <f>SUM(J91:U91)</f>
        <v>3483713</v>
      </c>
    </row>
    <row r="92" spans="1:22" ht="16.5" thickBot="1" x14ac:dyDescent="0.3">
      <c r="A92" s="312"/>
      <c r="B92" s="327"/>
      <c r="C92" s="356"/>
      <c r="D92" s="318"/>
      <c r="E92" s="327"/>
      <c r="F92" s="315"/>
      <c r="G92" s="327"/>
      <c r="H92" s="327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8217926</v>
      </c>
    </row>
    <row r="94" spans="1:22" ht="15.75" x14ac:dyDescent="0.25">
      <c r="A94" s="311">
        <v>625</v>
      </c>
      <c r="B94" s="314" t="s">
        <v>53</v>
      </c>
      <c r="C94" s="314" t="s">
        <v>85</v>
      </c>
      <c r="D94" s="314">
        <v>372</v>
      </c>
      <c r="E94" s="314" t="s">
        <v>154</v>
      </c>
      <c r="F94" s="314" t="s">
        <v>42</v>
      </c>
      <c r="G94" s="314" t="s">
        <v>9</v>
      </c>
      <c r="H94" s="314" t="s">
        <v>37</v>
      </c>
      <c r="I94" s="41" t="s">
        <v>94</v>
      </c>
      <c r="J94" s="15">
        <v>31475</v>
      </c>
      <c r="K94" s="15">
        <v>16268</v>
      </c>
      <c r="L94" s="15">
        <v>12741</v>
      </c>
      <c r="M94" s="15">
        <v>11361</v>
      </c>
      <c r="N94" s="15">
        <v>14343</v>
      </c>
      <c r="O94" s="15">
        <v>29969</v>
      </c>
      <c r="P94" s="15">
        <v>14333</v>
      </c>
      <c r="Q94" s="16">
        <v>42960</v>
      </c>
      <c r="R94" s="14">
        <v>0</v>
      </c>
      <c r="S94" s="15">
        <v>35273</v>
      </c>
      <c r="T94" s="15">
        <v>0</v>
      </c>
      <c r="U94" s="23">
        <v>0</v>
      </c>
      <c r="V94" s="99">
        <f t="shared" ref="V94:V104" si="1">SUM(J94:U94)</f>
        <v>208723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92</v>
      </c>
      <c r="J95" s="17">
        <v>63211</v>
      </c>
      <c r="K95" s="17">
        <v>26465</v>
      </c>
      <c r="L95" s="17">
        <v>64227</v>
      </c>
      <c r="M95" s="17">
        <v>127632</v>
      </c>
      <c r="N95" s="17">
        <v>176493</v>
      </c>
      <c r="O95" s="17">
        <v>113345</v>
      </c>
      <c r="P95" s="17">
        <v>128066</v>
      </c>
      <c r="Q95" s="16">
        <v>90374</v>
      </c>
      <c r="R95" s="16">
        <v>123991</v>
      </c>
      <c r="S95" s="17">
        <v>97155</v>
      </c>
      <c r="T95" s="17">
        <v>132873</v>
      </c>
      <c r="U95" s="22">
        <v>57294</v>
      </c>
      <c r="V95" s="53">
        <f t="shared" si="1"/>
        <v>1201126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3" t="s">
        <v>91</v>
      </c>
      <c r="J98" s="17">
        <v>15463</v>
      </c>
      <c r="K98" s="17">
        <v>58667</v>
      </c>
      <c r="L98" s="17">
        <v>67844</v>
      </c>
      <c r="M98" s="17">
        <v>52942</v>
      </c>
      <c r="N98" s="17">
        <v>69645</v>
      </c>
      <c r="O98" s="17">
        <v>63482</v>
      </c>
      <c r="P98" s="17">
        <v>51393</v>
      </c>
      <c r="Q98" s="16">
        <v>76858</v>
      </c>
      <c r="R98" s="16">
        <v>47200</v>
      </c>
      <c r="S98" s="17">
        <v>115658</v>
      </c>
      <c r="T98" s="17">
        <v>43496</v>
      </c>
      <c r="U98" s="22">
        <v>7004</v>
      </c>
      <c r="V98" s="53">
        <f t="shared" si="1"/>
        <v>669652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12"/>
      <c r="B101" s="315"/>
      <c r="C101" s="315"/>
      <c r="D101" s="315"/>
      <c r="E101" s="315"/>
      <c r="F101" s="315"/>
      <c r="G101" s="315"/>
      <c r="H101" s="315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12"/>
      <c r="B102" s="315"/>
      <c r="C102" s="315"/>
      <c r="D102" s="315"/>
      <c r="E102" s="315"/>
      <c r="F102" s="315"/>
      <c r="G102" s="315"/>
      <c r="H102" s="315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13"/>
      <c r="B104" s="316"/>
      <c r="C104" s="316"/>
      <c r="D104" s="316"/>
      <c r="E104" s="316"/>
      <c r="F104" s="316"/>
      <c r="G104" s="316"/>
      <c r="H104" s="316"/>
      <c r="I104" s="43" t="s">
        <v>90</v>
      </c>
      <c r="J104" s="56">
        <v>10083</v>
      </c>
      <c r="K104" s="56">
        <v>0</v>
      </c>
      <c r="L104" s="32">
        <v>0</v>
      </c>
      <c r="M104" s="32">
        <v>0</v>
      </c>
      <c r="N104" s="32">
        <v>10256</v>
      </c>
      <c r="O104" s="32">
        <v>8615</v>
      </c>
      <c r="P104" s="32">
        <v>9502</v>
      </c>
      <c r="Q104" s="69">
        <v>0</v>
      </c>
      <c r="R104" s="56">
        <v>0</v>
      </c>
      <c r="S104" s="32">
        <v>0</v>
      </c>
      <c r="T104" s="32">
        <v>0</v>
      </c>
      <c r="U104" s="33">
        <v>12366</v>
      </c>
      <c r="V104" s="98">
        <f t="shared" si="1"/>
        <v>50822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2130323</v>
      </c>
    </row>
    <row r="106" spans="1:22" ht="15.75" x14ac:dyDescent="0.25">
      <c r="A106" s="311">
        <v>631</v>
      </c>
      <c r="B106" s="314" t="s">
        <v>58</v>
      </c>
      <c r="C106" s="314" t="s">
        <v>80</v>
      </c>
      <c r="D106" s="314">
        <v>50</v>
      </c>
      <c r="E106" s="320" t="s">
        <v>155</v>
      </c>
      <c r="F106" s="314" t="s">
        <v>42</v>
      </c>
      <c r="G106" s="314" t="s">
        <v>156</v>
      </c>
      <c r="H106" s="314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41" t="s">
        <v>92</v>
      </c>
      <c r="J107" s="15">
        <v>176095</v>
      </c>
      <c r="K107" s="15">
        <v>170451</v>
      </c>
      <c r="L107" s="15">
        <v>192919</v>
      </c>
      <c r="M107" s="15">
        <v>181822</v>
      </c>
      <c r="N107" s="15">
        <v>174883</v>
      </c>
      <c r="O107" s="15">
        <v>173755</v>
      </c>
      <c r="P107" s="15">
        <v>190876</v>
      </c>
      <c r="Q107" s="16">
        <v>182162</v>
      </c>
      <c r="R107" s="14">
        <v>163779</v>
      </c>
      <c r="S107" s="15">
        <v>192498</v>
      </c>
      <c r="T107" s="15">
        <v>196834</v>
      </c>
      <c r="U107" s="23">
        <v>181878</v>
      </c>
      <c r="V107" s="99">
        <f t="shared" si="2"/>
        <v>2177952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12"/>
      <c r="B109" s="315"/>
      <c r="C109" s="315"/>
      <c r="D109" s="315"/>
      <c r="E109" s="315"/>
      <c r="F109" s="315"/>
      <c r="G109" s="315"/>
      <c r="H109" s="315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12"/>
      <c r="B110" s="315"/>
      <c r="C110" s="315"/>
      <c r="D110" s="315"/>
      <c r="E110" s="315"/>
      <c r="F110" s="315"/>
      <c r="G110" s="315"/>
      <c r="H110" s="315"/>
      <c r="I110" s="37" t="s">
        <v>91</v>
      </c>
      <c r="J110" s="17">
        <v>53645</v>
      </c>
      <c r="K110" s="17">
        <v>66602</v>
      </c>
      <c r="L110" s="17">
        <v>78121</v>
      </c>
      <c r="M110" s="17">
        <v>46843</v>
      </c>
      <c r="N110" s="17">
        <v>34516</v>
      </c>
      <c r="O110" s="17">
        <v>51711</v>
      </c>
      <c r="P110" s="17">
        <v>56985</v>
      </c>
      <c r="Q110" s="16">
        <v>39137</v>
      </c>
      <c r="R110" s="16">
        <v>45949</v>
      </c>
      <c r="S110" s="17">
        <v>37034</v>
      </c>
      <c r="T110" s="17">
        <v>41228</v>
      </c>
      <c r="U110" s="22">
        <v>69586</v>
      </c>
      <c r="V110" s="53">
        <f t="shared" si="2"/>
        <v>621357</v>
      </c>
    </row>
    <row r="111" spans="1:22" ht="15.75" x14ac:dyDescent="0.25">
      <c r="A111" s="312"/>
      <c r="B111" s="315"/>
      <c r="C111" s="315"/>
      <c r="D111" s="315"/>
      <c r="E111" s="315"/>
      <c r="F111" s="315"/>
      <c r="G111" s="315"/>
      <c r="H111" s="315"/>
      <c r="I111" s="4" t="s">
        <v>93</v>
      </c>
      <c r="J111" s="17">
        <v>0</v>
      </c>
      <c r="K111" s="17">
        <v>0</v>
      </c>
      <c r="L111" s="17">
        <v>0</v>
      </c>
      <c r="M111" s="17">
        <v>4882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4882</v>
      </c>
    </row>
    <row r="112" spans="1:22" ht="16.5" thickBot="1" x14ac:dyDescent="0.3">
      <c r="A112" s="313"/>
      <c r="B112" s="316"/>
      <c r="C112" s="316"/>
      <c r="D112" s="316"/>
      <c r="E112" s="316"/>
      <c r="F112" s="316"/>
      <c r="G112" s="316"/>
      <c r="H112" s="316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988</v>
      </c>
      <c r="V112" s="98">
        <f t="shared" si="2"/>
        <v>988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2805179</v>
      </c>
    </row>
    <row r="114" spans="1:22" ht="15.75" x14ac:dyDescent="0.25">
      <c r="A114" s="311">
        <v>632</v>
      </c>
      <c r="B114" s="314" t="s">
        <v>48</v>
      </c>
      <c r="C114" s="314" t="s">
        <v>80</v>
      </c>
      <c r="D114" s="317">
        <v>50.4</v>
      </c>
      <c r="E114" s="314" t="s">
        <v>156</v>
      </c>
      <c r="F114" s="314" t="s">
        <v>42</v>
      </c>
      <c r="G114" s="320" t="s">
        <v>155</v>
      </c>
      <c r="H114" s="314" t="s">
        <v>42</v>
      </c>
      <c r="I114" s="41" t="s">
        <v>98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6">
        <v>0</v>
      </c>
      <c r="R114" s="14">
        <v>0</v>
      </c>
      <c r="S114" s="15">
        <v>0</v>
      </c>
      <c r="T114" s="15">
        <v>16644</v>
      </c>
      <c r="U114" s="23">
        <v>0</v>
      </c>
      <c r="V114" s="99">
        <f t="shared" ref="V114:V120" si="3">SUM(J114:U114)</f>
        <v>16644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21"/>
      <c r="H115" s="315"/>
      <c r="I115" s="41" t="s">
        <v>92</v>
      </c>
      <c r="J115" s="15">
        <v>19350</v>
      </c>
      <c r="K115" s="15">
        <v>15075</v>
      </c>
      <c r="L115" s="15">
        <v>16271</v>
      </c>
      <c r="M115" s="15">
        <v>11332</v>
      </c>
      <c r="N115" s="15">
        <v>6359</v>
      </c>
      <c r="O115" s="15">
        <v>8246</v>
      </c>
      <c r="P115" s="15">
        <v>18668</v>
      </c>
      <c r="Q115" s="16">
        <v>33260</v>
      </c>
      <c r="R115" s="14">
        <v>7840</v>
      </c>
      <c r="S115" s="15">
        <v>2463</v>
      </c>
      <c r="T115" s="15">
        <v>12797</v>
      </c>
      <c r="U115" s="23">
        <v>16466</v>
      </c>
      <c r="V115" s="99">
        <f t="shared" si="3"/>
        <v>168127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75</v>
      </c>
      <c r="J116" s="17">
        <v>4833</v>
      </c>
      <c r="K116" s="17">
        <v>816</v>
      </c>
      <c r="L116" s="17">
        <v>44556</v>
      </c>
      <c r="M116" s="17">
        <v>35021</v>
      </c>
      <c r="N116" s="17">
        <v>21573</v>
      </c>
      <c r="O116" s="17">
        <v>820</v>
      </c>
      <c r="P116" s="17">
        <v>13694</v>
      </c>
      <c r="Q116" s="16">
        <v>19187</v>
      </c>
      <c r="R116" s="16">
        <v>14747</v>
      </c>
      <c r="S116" s="17">
        <v>16588</v>
      </c>
      <c r="T116" s="17">
        <v>41266</v>
      </c>
      <c r="U116" s="22">
        <v>46412</v>
      </c>
      <c r="V116" s="53">
        <f t="shared" si="3"/>
        <v>259513</v>
      </c>
    </row>
    <row r="117" spans="1:22" ht="15.75" x14ac:dyDescent="0.25">
      <c r="A117" s="312"/>
      <c r="B117" s="315"/>
      <c r="C117" s="315"/>
      <c r="D117" s="318"/>
      <c r="E117" s="315"/>
      <c r="F117" s="315"/>
      <c r="G117" s="315"/>
      <c r="H117" s="315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12"/>
      <c r="B118" s="315"/>
      <c r="C118" s="315"/>
      <c r="D118" s="318"/>
      <c r="E118" s="315"/>
      <c r="F118" s="315"/>
      <c r="G118" s="315"/>
      <c r="H118" s="315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12"/>
      <c r="B119" s="315"/>
      <c r="C119" s="315"/>
      <c r="D119" s="318"/>
      <c r="E119" s="315"/>
      <c r="F119" s="315"/>
      <c r="G119" s="315"/>
      <c r="H119" s="315"/>
      <c r="I119" s="4" t="s">
        <v>97</v>
      </c>
      <c r="J119" s="17">
        <v>11649</v>
      </c>
      <c r="K119" s="17">
        <v>52508</v>
      </c>
      <c r="L119" s="17">
        <v>48201</v>
      </c>
      <c r="M119" s="17">
        <v>25623</v>
      </c>
      <c r="N119" s="17">
        <v>71035</v>
      </c>
      <c r="O119" s="17">
        <v>45294</v>
      </c>
      <c r="P119" s="17">
        <v>18857</v>
      </c>
      <c r="Q119" s="16">
        <v>24263</v>
      </c>
      <c r="R119" s="16">
        <v>66013</v>
      </c>
      <c r="S119" s="17">
        <v>108994</v>
      </c>
      <c r="T119" s="17">
        <v>29321</v>
      </c>
      <c r="U119" s="22">
        <v>25249</v>
      </c>
      <c r="V119" s="53">
        <f t="shared" si="3"/>
        <v>527007</v>
      </c>
    </row>
    <row r="120" spans="1:22" ht="16.5" thickBot="1" x14ac:dyDescent="0.3">
      <c r="A120" s="313"/>
      <c r="B120" s="316"/>
      <c r="C120" s="316"/>
      <c r="D120" s="319"/>
      <c r="E120" s="316"/>
      <c r="F120" s="316"/>
      <c r="G120" s="316"/>
      <c r="H120" s="316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971291</v>
      </c>
    </row>
    <row r="122" spans="1:22" ht="15.75" x14ac:dyDescent="0.25">
      <c r="A122" s="311">
        <v>645</v>
      </c>
      <c r="B122" s="314" t="s">
        <v>50</v>
      </c>
      <c r="C122" s="314" t="s">
        <v>80</v>
      </c>
      <c r="D122" s="314">
        <v>46</v>
      </c>
      <c r="E122" s="320" t="s">
        <v>157</v>
      </c>
      <c r="F122" s="314" t="s">
        <v>42</v>
      </c>
      <c r="G122" s="320" t="s">
        <v>155</v>
      </c>
      <c r="H122" s="314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12"/>
      <c r="B123" s="315"/>
      <c r="C123" s="315"/>
      <c r="D123" s="315"/>
      <c r="E123" s="315"/>
      <c r="F123" s="315"/>
      <c r="G123" s="315"/>
      <c r="H123" s="315"/>
      <c r="I123" s="3" t="s">
        <v>103</v>
      </c>
      <c r="J123" s="17">
        <v>114321</v>
      </c>
      <c r="K123" s="17">
        <v>155663</v>
      </c>
      <c r="L123" s="17">
        <v>140669</v>
      </c>
      <c r="M123" s="17">
        <v>137805</v>
      </c>
      <c r="N123" s="17">
        <v>165449</v>
      </c>
      <c r="O123" s="17">
        <v>150091</v>
      </c>
      <c r="P123" s="17">
        <v>151271</v>
      </c>
      <c r="Q123" s="17">
        <v>163262</v>
      </c>
      <c r="R123" s="57">
        <v>150981</v>
      </c>
      <c r="S123" s="17">
        <v>133952</v>
      </c>
      <c r="T123" s="17">
        <v>122940</v>
      </c>
      <c r="U123" s="22">
        <v>124858</v>
      </c>
      <c r="V123" s="53">
        <f>SUM(J123:U123)</f>
        <v>1711262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6.5" thickBot="1" x14ac:dyDescent="0.3">
      <c r="A125" s="313"/>
      <c r="B125" s="316"/>
      <c r="C125" s="316"/>
      <c r="D125" s="316"/>
      <c r="E125" s="316"/>
      <c r="F125" s="316"/>
      <c r="G125" s="316"/>
      <c r="H125" s="316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1711262</v>
      </c>
    </row>
    <row r="127" spans="1:22" ht="15.75" x14ac:dyDescent="0.25">
      <c r="A127" s="311">
        <v>646</v>
      </c>
      <c r="B127" s="315" t="s">
        <v>51</v>
      </c>
      <c r="C127" s="315" t="s">
        <v>79</v>
      </c>
      <c r="D127" s="315">
        <v>37</v>
      </c>
      <c r="E127" s="315" t="s">
        <v>157</v>
      </c>
      <c r="F127" s="315" t="s">
        <v>42</v>
      </c>
      <c r="G127" s="321" t="s">
        <v>155</v>
      </c>
      <c r="H127" s="315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312"/>
      <c r="B128" s="315"/>
      <c r="C128" s="315"/>
      <c r="D128" s="315"/>
      <c r="E128" s="315"/>
      <c r="F128" s="315"/>
      <c r="G128" s="315"/>
      <c r="H128" s="315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312"/>
      <c r="B129" s="315"/>
      <c r="C129" s="315"/>
      <c r="D129" s="315"/>
      <c r="E129" s="315"/>
      <c r="F129" s="315"/>
      <c r="G129" s="315"/>
      <c r="H129" s="315"/>
      <c r="I129" s="37" t="s">
        <v>91</v>
      </c>
      <c r="J129" s="28">
        <v>115393</v>
      </c>
      <c r="K129" s="28">
        <v>153696</v>
      </c>
      <c r="L129" s="28">
        <v>172218</v>
      </c>
      <c r="M129" s="28">
        <v>121847</v>
      </c>
      <c r="N129" s="28">
        <v>72008</v>
      </c>
      <c r="O129" s="28">
        <v>61322</v>
      </c>
      <c r="P129" s="28">
        <v>4070</v>
      </c>
      <c r="Q129" s="55">
        <v>26506</v>
      </c>
      <c r="R129" s="17">
        <v>75574</v>
      </c>
      <c r="S129" s="17">
        <v>161357</v>
      </c>
      <c r="T129" s="17">
        <v>159829</v>
      </c>
      <c r="U129" s="22">
        <v>90736</v>
      </c>
      <c r="V129" s="53">
        <f t="shared" si="4"/>
        <v>1214556</v>
      </c>
    </row>
    <row r="130" spans="1:22" ht="15.75" x14ac:dyDescent="0.25">
      <c r="A130" s="312"/>
      <c r="B130" s="315"/>
      <c r="C130" s="315"/>
      <c r="D130" s="315"/>
      <c r="E130" s="315"/>
      <c r="F130" s="315"/>
      <c r="G130" s="315"/>
      <c r="H130" s="315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312"/>
      <c r="B131" s="315"/>
      <c r="C131" s="315"/>
      <c r="D131" s="315"/>
      <c r="E131" s="315"/>
      <c r="F131" s="315"/>
      <c r="G131" s="315"/>
      <c r="H131" s="315"/>
      <c r="I131" s="61" t="s">
        <v>93</v>
      </c>
      <c r="J131" s="36">
        <v>28977</v>
      </c>
      <c r="K131" s="17">
        <v>2999</v>
      </c>
      <c r="L131" s="17">
        <v>12736</v>
      </c>
      <c r="M131" s="17">
        <v>0</v>
      </c>
      <c r="N131" s="17">
        <v>40948</v>
      </c>
      <c r="O131" s="17">
        <v>0</v>
      </c>
      <c r="P131" s="17">
        <v>17990</v>
      </c>
      <c r="Q131" s="16">
        <v>0</v>
      </c>
      <c r="R131" s="16">
        <v>0</v>
      </c>
      <c r="S131" s="17">
        <v>0</v>
      </c>
      <c r="T131" s="17">
        <v>0</v>
      </c>
      <c r="U131" s="22">
        <v>35308</v>
      </c>
      <c r="V131" s="53">
        <f t="shared" si="4"/>
        <v>138958</v>
      </c>
    </row>
    <row r="132" spans="1:22" s="94" customFormat="1" ht="16.5" thickBot="1" x14ac:dyDescent="0.3">
      <c r="A132" s="313"/>
      <c r="B132" s="315"/>
      <c r="C132" s="315"/>
      <c r="D132" s="315"/>
      <c r="E132" s="315"/>
      <c r="F132" s="315"/>
      <c r="G132" s="315"/>
      <c r="H132" s="315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1353514</v>
      </c>
    </row>
    <row r="134" spans="1:22" ht="15.75" x14ac:dyDescent="0.25">
      <c r="A134" s="311">
        <v>647</v>
      </c>
      <c r="B134" s="314" t="s">
        <v>59</v>
      </c>
      <c r="C134" s="314" t="s">
        <v>83</v>
      </c>
      <c r="D134" s="317">
        <v>37.9</v>
      </c>
      <c r="E134" s="320" t="s">
        <v>155</v>
      </c>
      <c r="F134" s="314" t="s">
        <v>42</v>
      </c>
      <c r="G134" s="314" t="s">
        <v>157</v>
      </c>
      <c r="H134" s="314" t="s">
        <v>42</v>
      </c>
      <c r="I134" s="41" t="s">
        <v>92</v>
      </c>
      <c r="J134" s="15">
        <v>167</v>
      </c>
      <c r="K134" s="15">
        <v>16782</v>
      </c>
      <c r="L134" s="15">
        <v>17959</v>
      </c>
      <c r="M134" s="15">
        <v>8586</v>
      </c>
      <c r="N134" s="15">
        <v>5573</v>
      </c>
      <c r="O134" s="15">
        <v>967</v>
      </c>
      <c r="P134" s="15">
        <v>9006</v>
      </c>
      <c r="Q134" s="14">
        <v>27046</v>
      </c>
      <c r="R134" s="14">
        <v>8091</v>
      </c>
      <c r="S134" s="15">
        <v>0</v>
      </c>
      <c r="T134" s="15">
        <v>6835</v>
      </c>
      <c r="U134" s="23">
        <v>8714</v>
      </c>
      <c r="V134" s="99">
        <f t="shared" ref="V134:V141" si="5">SUM(J134:U134)</f>
        <v>109726</v>
      </c>
    </row>
    <row r="135" spans="1:22" ht="15.75" x14ac:dyDescent="0.25">
      <c r="A135" s="312"/>
      <c r="B135" s="315"/>
      <c r="C135" s="315"/>
      <c r="D135" s="318"/>
      <c r="E135" s="321"/>
      <c r="F135" s="315"/>
      <c r="G135" s="315"/>
      <c r="H135" s="315"/>
      <c r="I135" s="43" t="s">
        <v>98</v>
      </c>
      <c r="J135" s="32">
        <v>10639</v>
      </c>
      <c r="K135" s="32">
        <v>0</v>
      </c>
      <c r="L135" s="32">
        <v>0</v>
      </c>
      <c r="M135" s="32">
        <v>4494</v>
      </c>
      <c r="N135" s="32">
        <v>13430</v>
      </c>
      <c r="O135" s="32">
        <v>5492</v>
      </c>
      <c r="P135" s="32">
        <v>0</v>
      </c>
      <c r="Q135" s="56">
        <v>0</v>
      </c>
      <c r="R135" s="56">
        <v>10945</v>
      </c>
      <c r="S135" s="32">
        <v>4085</v>
      </c>
      <c r="T135" s="32">
        <v>18189</v>
      </c>
      <c r="U135" s="33">
        <v>0</v>
      </c>
      <c r="V135" s="98">
        <f t="shared" si="5"/>
        <v>67274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18" t="s">
        <v>75</v>
      </c>
      <c r="J136" s="28">
        <v>0</v>
      </c>
      <c r="K136" s="28">
        <v>0</v>
      </c>
      <c r="L136" s="28">
        <v>31048</v>
      </c>
      <c r="M136" s="28">
        <v>9903</v>
      </c>
      <c r="N136" s="28">
        <v>0</v>
      </c>
      <c r="O136" s="28">
        <v>0</v>
      </c>
      <c r="P136" s="28">
        <v>14520</v>
      </c>
      <c r="Q136" s="55">
        <v>0</v>
      </c>
      <c r="R136" s="55">
        <v>7008</v>
      </c>
      <c r="S136" s="28">
        <v>0</v>
      </c>
      <c r="T136" s="28">
        <v>0</v>
      </c>
      <c r="U136" s="29">
        <v>30872</v>
      </c>
      <c r="V136" s="100">
        <f t="shared" si="5"/>
        <v>93351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4" t="s">
        <v>97</v>
      </c>
      <c r="J139" s="16">
        <v>207302</v>
      </c>
      <c r="K139" s="17">
        <v>226162</v>
      </c>
      <c r="L139" s="17">
        <v>197501</v>
      </c>
      <c r="M139" s="17">
        <v>274432</v>
      </c>
      <c r="N139" s="17">
        <v>194412</v>
      </c>
      <c r="O139" s="17">
        <v>314984</v>
      </c>
      <c r="P139" s="17">
        <v>221697</v>
      </c>
      <c r="Q139" s="16">
        <v>236935</v>
      </c>
      <c r="R139" s="16">
        <v>233915</v>
      </c>
      <c r="S139" s="17">
        <v>310236</v>
      </c>
      <c r="T139" s="17">
        <v>210538</v>
      </c>
      <c r="U139" s="22">
        <v>257558</v>
      </c>
      <c r="V139" s="53">
        <f t="shared" si="5"/>
        <v>2885672</v>
      </c>
    </row>
    <row r="140" spans="1:22" ht="15.75" x14ac:dyDescent="0.25">
      <c r="A140" s="312"/>
      <c r="B140" s="315"/>
      <c r="C140" s="315"/>
      <c r="D140" s="318"/>
      <c r="E140" s="315"/>
      <c r="F140" s="315"/>
      <c r="G140" s="315"/>
      <c r="H140" s="315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313"/>
      <c r="B141" s="316"/>
      <c r="C141" s="316"/>
      <c r="D141" s="319"/>
      <c r="E141" s="316"/>
      <c r="F141" s="316"/>
      <c r="G141" s="316"/>
      <c r="H141" s="316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3156023</v>
      </c>
    </row>
    <row r="143" spans="1:22" ht="15.75" x14ac:dyDescent="0.25">
      <c r="A143" s="311">
        <v>648</v>
      </c>
      <c r="B143" s="315" t="s">
        <v>52</v>
      </c>
      <c r="C143" s="315" t="s">
        <v>83</v>
      </c>
      <c r="D143" s="318">
        <v>37.799999999999997</v>
      </c>
      <c r="E143" s="315" t="s">
        <v>157</v>
      </c>
      <c r="F143" s="315" t="s">
        <v>42</v>
      </c>
      <c r="G143" s="321" t="s">
        <v>155</v>
      </c>
      <c r="H143" s="315" t="s">
        <v>42</v>
      </c>
      <c r="I143" s="41" t="s">
        <v>92</v>
      </c>
      <c r="J143" s="15">
        <v>189445</v>
      </c>
      <c r="K143" s="15">
        <v>152547</v>
      </c>
      <c r="L143" s="15">
        <v>191173</v>
      </c>
      <c r="M143" s="15">
        <v>197013</v>
      </c>
      <c r="N143" s="15">
        <v>199239</v>
      </c>
      <c r="O143" s="15">
        <v>211663</v>
      </c>
      <c r="P143" s="15">
        <v>206806</v>
      </c>
      <c r="Q143" s="14">
        <v>238646</v>
      </c>
      <c r="R143" s="14">
        <v>172399</v>
      </c>
      <c r="S143" s="15">
        <v>244295</v>
      </c>
      <c r="T143" s="15">
        <v>211462</v>
      </c>
      <c r="U143" s="23">
        <v>226718</v>
      </c>
      <c r="V143" s="99">
        <f>SUM(J143:U143)</f>
        <v>2441406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313"/>
      <c r="B146" s="315"/>
      <c r="C146" s="315"/>
      <c r="D146" s="318"/>
      <c r="E146" s="315"/>
      <c r="F146" s="315"/>
      <c r="G146" s="315"/>
      <c r="H146" s="315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2441406</v>
      </c>
    </row>
    <row r="148" spans="1:22" ht="15.75" x14ac:dyDescent="0.25">
      <c r="A148" s="311">
        <v>658</v>
      </c>
      <c r="B148" s="320" t="s">
        <v>173</v>
      </c>
      <c r="C148" s="314" t="s">
        <v>83</v>
      </c>
      <c r="D148" s="317">
        <v>152.69999999999999</v>
      </c>
      <c r="E148" s="314" t="s">
        <v>100</v>
      </c>
      <c r="F148" s="314" t="s">
        <v>42</v>
      </c>
      <c r="G148" s="314" t="s">
        <v>154</v>
      </c>
      <c r="H148" s="314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92</v>
      </c>
      <c r="J149" s="17">
        <v>82236</v>
      </c>
      <c r="K149" s="17">
        <v>0</v>
      </c>
      <c r="L149" s="17">
        <v>40979</v>
      </c>
      <c r="M149" s="17">
        <v>51909</v>
      </c>
      <c r="N149" s="17">
        <v>123447</v>
      </c>
      <c r="O149" s="17">
        <v>53543</v>
      </c>
      <c r="P149" s="17">
        <v>92133</v>
      </c>
      <c r="Q149" s="16">
        <v>86991</v>
      </c>
      <c r="R149" s="16">
        <v>66237</v>
      </c>
      <c r="S149" s="17">
        <v>74127</v>
      </c>
      <c r="T149" s="17">
        <v>59197</v>
      </c>
      <c r="U149" s="22">
        <v>20726</v>
      </c>
      <c r="V149" s="53">
        <f t="shared" si="6"/>
        <v>751525</v>
      </c>
    </row>
    <row r="150" spans="1:22" ht="15.75" x14ac:dyDescent="0.25">
      <c r="A150" s="312"/>
      <c r="B150" s="321"/>
      <c r="C150" s="315"/>
      <c r="D150" s="318"/>
      <c r="E150" s="315"/>
      <c r="F150" s="315"/>
      <c r="G150" s="315"/>
      <c r="H150" s="315"/>
      <c r="I150" s="4" t="s">
        <v>91</v>
      </c>
      <c r="J150" s="17">
        <v>5972</v>
      </c>
      <c r="K150" s="17">
        <v>23946</v>
      </c>
      <c r="L150" s="17">
        <v>34818</v>
      </c>
      <c r="M150" s="17">
        <v>0</v>
      </c>
      <c r="N150" s="17">
        <v>5632</v>
      </c>
      <c r="O150" s="17">
        <v>16161</v>
      </c>
      <c r="P150" s="17">
        <v>10847</v>
      </c>
      <c r="Q150" s="16">
        <v>12258</v>
      </c>
      <c r="R150" s="16">
        <v>12584</v>
      </c>
      <c r="S150" s="17">
        <v>9477</v>
      </c>
      <c r="T150" s="17">
        <v>8742</v>
      </c>
      <c r="U150" s="22">
        <v>30258</v>
      </c>
      <c r="V150" s="53">
        <f t="shared" si="6"/>
        <v>170695</v>
      </c>
    </row>
    <row r="151" spans="1:22" ht="15.75" x14ac:dyDescent="0.25">
      <c r="A151" s="312"/>
      <c r="B151" s="321"/>
      <c r="C151" s="315"/>
      <c r="D151" s="318"/>
      <c r="E151" s="315"/>
      <c r="F151" s="315"/>
      <c r="G151" s="315"/>
      <c r="H151" s="315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312"/>
      <c r="B152" s="321"/>
      <c r="C152" s="315"/>
      <c r="D152" s="318"/>
      <c r="E152" s="315"/>
      <c r="F152" s="315"/>
      <c r="G152" s="315"/>
      <c r="H152" s="315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12"/>
      <c r="B153" s="321"/>
      <c r="C153" s="315"/>
      <c r="D153" s="318"/>
      <c r="E153" s="315"/>
      <c r="F153" s="315"/>
      <c r="G153" s="315"/>
      <c r="H153" s="315"/>
      <c r="I153" s="4" t="s">
        <v>93</v>
      </c>
      <c r="J153" s="17">
        <v>0</v>
      </c>
      <c r="K153" s="17">
        <v>20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20</v>
      </c>
    </row>
    <row r="154" spans="1:22" ht="16.5" thickBot="1" x14ac:dyDescent="0.3">
      <c r="A154" s="313"/>
      <c r="B154" s="322"/>
      <c r="C154" s="316"/>
      <c r="D154" s="319"/>
      <c r="E154" s="316"/>
      <c r="F154" s="316"/>
      <c r="G154" s="316"/>
      <c r="H154" s="316"/>
      <c r="I154" s="43" t="s">
        <v>90</v>
      </c>
      <c r="J154" s="32">
        <v>10083</v>
      </c>
      <c r="K154" s="32">
        <v>0</v>
      </c>
      <c r="L154" s="32">
        <v>11393</v>
      </c>
      <c r="M154" s="32">
        <v>24907</v>
      </c>
      <c r="N154" s="32">
        <v>35690</v>
      </c>
      <c r="O154" s="32">
        <v>15380</v>
      </c>
      <c r="P154" s="32">
        <v>49829</v>
      </c>
      <c r="Q154" s="56">
        <v>47740</v>
      </c>
      <c r="R154" s="56">
        <v>52462</v>
      </c>
      <c r="S154" s="32">
        <v>19560</v>
      </c>
      <c r="T154" s="32">
        <v>55967</v>
      </c>
      <c r="U154" s="33">
        <v>37577</v>
      </c>
      <c r="V154" s="98">
        <f t="shared" si="6"/>
        <v>360588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1282828</v>
      </c>
    </row>
    <row r="156" spans="1:22" ht="15.75" x14ac:dyDescent="0.25">
      <c r="A156" s="311">
        <v>667</v>
      </c>
      <c r="B156" s="315" t="s">
        <v>49</v>
      </c>
      <c r="C156" s="315" t="s">
        <v>79</v>
      </c>
      <c r="D156" s="318">
        <v>98.8</v>
      </c>
      <c r="E156" s="315" t="s">
        <v>156</v>
      </c>
      <c r="F156" s="315" t="s">
        <v>42</v>
      </c>
      <c r="G156" s="315" t="s">
        <v>100</v>
      </c>
      <c r="H156" s="315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4" t="s">
        <v>92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22">
        <v>0</v>
      </c>
      <c r="V157" s="53">
        <f t="shared" si="7"/>
        <v>0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312"/>
      <c r="B159" s="315"/>
      <c r="C159" s="315"/>
      <c r="D159" s="318"/>
      <c r="E159" s="315"/>
      <c r="F159" s="315"/>
      <c r="G159" s="315"/>
      <c r="H159" s="315"/>
      <c r="I159" s="37" t="s">
        <v>91</v>
      </c>
      <c r="J159" s="28">
        <v>22602</v>
      </c>
      <c r="K159" s="28">
        <v>22430</v>
      </c>
      <c r="L159" s="28">
        <v>10477</v>
      </c>
      <c r="M159" s="28">
        <v>29007</v>
      </c>
      <c r="N159" s="28">
        <v>21557</v>
      </c>
      <c r="O159" s="28">
        <v>16060</v>
      </c>
      <c r="P159" s="28">
        <v>20567</v>
      </c>
      <c r="Q159" s="55">
        <v>10481</v>
      </c>
      <c r="R159" s="55">
        <v>0</v>
      </c>
      <c r="S159" s="28">
        <v>0</v>
      </c>
      <c r="T159" s="28">
        <v>3643</v>
      </c>
      <c r="U159" s="29">
        <v>38895</v>
      </c>
      <c r="V159" s="100">
        <f t="shared" si="7"/>
        <v>195719</v>
      </c>
    </row>
    <row r="160" spans="1:22" ht="15.75" x14ac:dyDescent="0.25">
      <c r="A160" s="312"/>
      <c r="B160" s="315"/>
      <c r="C160" s="315"/>
      <c r="D160" s="318"/>
      <c r="E160" s="315"/>
      <c r="F160" s="315"/>
      <c r="G160" s="315"/>
      <c r="H160" s="315"/>
      <c r="I160" s="18" t="s">
        <v>93</v>
      </c>
      <c r="J160" s="28">
        <v>20</v>
      </c>
      <c r="K160" s="28">
        <v>7</v>
      </c>
      <c r="L160" s="28">
        <v>0</v>
      </c>
      <c r="M160" s="28">
        <v>0</v>
      </c>
      <c r="N160" s="28">
        <v>5347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5374</v>
      </c>
    </row>
    <row r="161" spans="1:22" ht="16.5" thickBot="1" x14ac:dyDescent="0.3">
      <c r="A161" s="313"/>
      <c r="B161" s="315"/>
      <c r="C161" s="315"/>
      <c r="D161" s="318"/>
      <c r="E161" s="315"/>
      <c r="F161" s="315"/>
      <c r="G161" s="315"/>
      <c r="H161" s="315"/>
      <c r="I161" s="18" t="s">
        <v>95</v>
      </c>
      <c r="J161" s="28">
        <v>0</v>
      </c>
      <c r="K161" s="28">
        <v>0</v>
      </c>
      <c r="L161" s="28">
        <v>3534</v>
      </c>
      <c r="M161" s="28">
        <v>0</v>
      </c>
      <c r="N161" s="28">
        <v>3490</v>
      </c>
      <c r="O161" s="28">
        <v>0</v>
      </c>
      <c r="P161" s="28">
        <v>4582</v>
      </c>
      <c r="Q161" s="55">
        <v>0</v>
      </c>
      <c r="R161" s="55">
        <v>0</v>
      </c>
      <c r="S161" s="28">
        <v>0</v>
      </c>
      <c r="T161" s="28">
        <v>0</v>
      </c>
      <c r="U161" s="29">
        <v>3984</v>
      </c>
      <c r="V161" s="100">
        <f t="shared" si="7"/>
        <v>15590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216683</v>
      </c>
    </row>
    <row r="163" spans="1:22" ht="15.75" x14ac:dyDescent="0.25">
      <c r="A163" s="311">
        <v>668</v>
      </c>
      <c r="B163" s="314" t="s">
        <v>49</v>
      </c>
      <c r="C163" s="314" t="s">
        <v>80</v>
      </c>
      <c r="D163" s="317">
        <v>98.8</v>
      </c>
      <c r="E163" s="314" t="s">
        <v>100</v>
      </c>
      <c r="F163" s="314" t="s">
        <v>42</v>
      </c>
      <c r="G163" s="314" t="s">
        <v>156</v>
      </c>
      <c r="H163" s="314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312"/>
      <c r="B164" s="315"/>
      <c r="C164" s="315"/>
      <c r="D164" s="318"/>
      <c r="E164" s="315"/>
      <c r="F164" s="315"/>
      <c r="G164" s="315"/>
      <c r="H164" s="315"/>
      <c r="I164" s="4" t="s">
        <v>92</v>
      </c>
      <c r="J164" s="17">
        <v>2303</v>
      </c>
      <c r="K164" s="17">
        <v>17501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8560</v>
      </c>
      <c r="V164" s="53">
        <f>SUM(J164:U164)</f>
        <v>28364</v>
      </c>
    </row>
    <row r="165" spans="1:22" ht="15.75" x14ac:dyDescent="0.25">
      <c r="A165" s="312"/>
      <c r="B165" s="315"/>
      <c r="C165" s="315"/>
      <c r="D165" s="318"/>
      <c r="E165" s="315"/>
      <c r="F165" s="315"/>
      <c r="G165" s="315"/>
      <c r="H165" s="315"/>
      <c r="I165" s="4" t="s">
        <v>91</v>
      </c>
      <c r="J165" s="17">
        <v>0</v>
      </c>
      <c r="K165" s="17">
        <v>9294</v>
      </c>
      <c r="L165" s="17">
        <v>18624</v>
      </c>
      <c r="M165" s="17">
        <v>26825</v>
      </c>
      <c r="N165" s="17">
        <v>78583</v>
      </c>
      <c r="O165" s="17">
        <v>10215</v>
      </c>
      <c r="P165" s="17">
        <v>44356</v>
      </c>
      <c r="Q165" s="16">
        <v>48479</v>
      </c>
      <c r="R165" s="16">
        <v>47745</v>
      </c>
      <c r="S165" s="17">
        <v>51065</v>
      </c>
      <c r="T165" s="17">
        <v>71642</v>
      </c>
      <c r="U165" s="22">
        <v>0</v>
      </c>
      <c r="V165" s="53">
        <f>SUM(J165:U165)</f>
        <v>406828</v>
      </c>
    </row>
    <row r="166" spans="1:22" ht="15.75" x14ac:dyDescent="0.25">
      <c r="A166" s="312"/>
      <c r="B166" s="315"/>
      <c r="C166" s="315"/>
      <c r="D166" s="318"/>
      <c r="E166" s="315"/>
      <c r="F166" s="315"/>
      <c r="G166" s="315"/>
      <c r="H166" s="315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313"/>
      <c r="B167" s="316"/>
      <c r="C167" s="316"/>
      <c r="D167" s="319"/>
      <c r="E167" s="316"/>
      <c r="F167" s="316"/>
      <c r="G167" s="316"/>
      <c r="H167" s="316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435192</v>
      </c>
    </row>
    <row r="169" spans="1:22" ht="15.75" x14ac:dyDescent="0.25">
      <c r="A169" s="311">
        <v>669</v>
      </c>
      <c r="B169" s="314" t="s">
        <v>49</v>
      </c>
      <c r="C169" s="314" t="s">
        <v>85</v>
      </c>
      <c r="D169" s="317">
        <v>98.8</v>
      </c>
      <c r="E169" s="326" t="s">
        <v>100</v>
      </c>
      <c r="F169" s="314" t="s">
        <v>42</v>
      </c>
      <c r="G169" s="326" t="s">
        <v>156</v>
      </c>
      <c r="H169" s="314" t="s">
        <v>42</v>
      </c>
      <c r="I169" s="41" t="s">
        <v>98</v>
      </c>
      <c r="J169" s="15">
        <v>0</v>
      </c>
      <c r="K169" s="15">
        <v>0</v>
      </c>
      <c r="L169" s="15">
        <v>0</v>
      </c>
      <c r="M169" s="15">
        <v>0</v>
      </c>
      <c r="N169" s="15">
        <v>6396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16429</v>
      </c>
      <c r="U169" s="23">
        <v>0</v>
      </c>
      <c r="V169" s="99">
        <f t="shared" ref="V169:V176" si="8">SUM(J169:U169)</f>
        <v>22825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1" t="s">
        <v>92</v>
      </c>
      <c r="J170" s="15">
        <v>32298</v>
      </c>
      <c r="K170" s="15">
        <v>15812</v>
      </c>
      <c r="L170" s="15">
        <v>28658</v>
      </c>
      <c r="M170" s="15">
        <v>12381</v>
      </c>
      <c r="N170" s="15">
        <v>13913</v>
      </c>
      <c r="O170" s="15">
        <v>8319</v>
      </c>
      <c r="P170" s="15">
        <v>19153</v>
      </c>
      <c r="Q170" s="14">
        <v>33490</v>
      </c>
      <c r="R170" s="14">
        <v>2947</v>
      </c>
      <c r="S170" s="15">
        <v>4237</v>
      </c>
      <c r="T170" s="15">
        <v>5576</v>
      </c>
      <c r="U170" s="23">
        <v>22014</v>
      </c>
      <c r="V170" s="53">
        <f t="shared" si="8"/>
        <v>198798</v>
      </c>
    </row>
    <row r="171" spans="1:22" ht="15.75" x14ac:dyDescent="0.25">
      <c r="A171" s="312"/>
      <c r="B171" s="315"/>
      <c r="C171" s="315"/>
      <c r="D171" s="318"/>
      <c r="E171" s="327"/>
      <c r="F171" s="315"/>
      <c r="G171" s="327"/>
      <c r="H171" s="315"/>
      <c r="I171" s="4" t="s">
        <v>75</v>
      </c>
      <c r="J171" s="17">
        <v>0</v>
      </c>
      <c r="K171" s="17">
        <v>14970</v>
      </c>
      <c r="L171" s="17">
        <v>34519</v>
      </c>
      <c r="M171" s="17">
        <v>45977</v>
      </c>
      <c r="N171" s="17">
        <v>11129</v>
      </c>
      <c r="O171" s="17">
        <v>10566</v>
      </c>
      <c r="P171" s="17">
        <v>3944</v>
      </c>
      <c r="Q171" s="16">
        <v>19226</v>
      </c>
      <c r="R171" s="16">
        <v>15246</v>
      </c>
      <c r="S171" s="17">
        <v>17444</v>
      </c>
      <c r="T171" s="17">
        <v>36693</v>
      </c>
      <c r="U171" s="22">
        <v>51281</v>
      </c>
      <c r="V171" s="53">
        <f t="shared" si="8"/>
        <v>260995</v>
      </c>
    </row>
    <row r="172" spans="1:22" ht="15.75" x14ac:dyDescent="0.25">
      <c r="A172" s="312"/>
      <c r="B172" s="315"/>
      <c r="C172" s="315"/>
      <c r="D172" s="318"/>
      <c r="E172" s="327"/>
      <c r="F172" s="315"/>
      <c r="G172" s="327"/>
      <c r="H172" s="315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312"/>
      <c r="B173" s="315"/>
      <c r="C173" s="315"/>
      <c r="D173" s="318"/>
      <c r="E173" s="327"/>
      <c r="F173" s="315"/>
      <c r="G173" s="327"/>
      <c r="H173" s="315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12"/>
      <c r="B174" s="315"/>
      <c r="C174" s="315"/>
      <c r="D174" s="318"/>
      <c r="E174" s="327"/>
      <c r="F174" s="315"/>
      <c r="G174" s="327"/>
      <c r="H174" s="315"/>
      <c r="I174" s="4" t="s">
        <v>97</v>
      </c>
      <c r="J174" s="17">
        <v>11419</v>
      </c>
      <c r="K174" s="17">
        <v>52312</v>
      </c>
      <c r="L174" s="17">
        <v>46021</v>
      </c>
      <c r="M174" s="17">
        <v>25451</v>
      </c>
      <c r="N174" s="17">
        <v>72559</v>
      </c>
      <c r="O174" s="17">
        <v>48634</v>
      </c>
      <c r="P174" s="17">
        <v>18262</v>
      </c>
      <c r="Q174" s="16">
        <v>24661</v>
      </c>
      <c r="R174" s="16">
        <v>75227</v>
      </c>
      <c r="S174" s="17">
        <v>106773</v>
      </c>
      <c r="T174" s="17">
        <v>32744</v>
      </c>
      <c r="U174" s="22">
        <v>19493</v>
      </c>
      <c r="V174" s="53">
        <f t="shared" si="8"/>
        <v>533556</v>
      </c>
    </row>
    <row r="175" spans="1:22" ht="15.75" x14ac:dyDescent="0.25">
      <c r="A175" s="312"/>
      <c r="B175" s="315"/>
      <c r="C175" s="315"/>
      <c r="D175" s="318"/>
      <c r="E175" s="327"/>
      <c r="F175" s="315"/>
      <c r="G175" s="327"/>
      <c r="H175" s="315"/>
      <c r="I175" s="4" t="s">
        <v>102</v>
      </c>
      <c r="J175" s="3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0</v>
      </c>
    </row>
    <row r="176" spans="1:22" ht="16.5" thickBot="1" x14ac:dyDescent="0.3">
      <c r="A176" s="313"/>
      <c r="B176" s="316"/>
      <c r="C176" s="316"/>
      <c r="D176" s="319"/>
      <c r="E176" s="328"/>
      <c r="F176" s="316"/>
      <c r="G176" s="328"/>
      <c r="H176" s="316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1016174</v>
      </c>
    </row>
    <row r="178" spans="1:22" ht="15.75" customHeight="1" x14ac:dyDescent="0.25">
      <c r="A178" s="331" t="s">
        <v>125</v>
      </c>
      <c r="B178" s="320" t="s">
        <v>168</v>
      </c>
      <c r="C178" s="314" t="s">
        <v>86</v>
      </c>
      <c r="D178" s="317">
        <v>58.7</v>
      </c>
      <c r="E178" s="340" t="s">
        <v>158</v>
      </c>
      <c r="F178" s="314" t="s">
        <v>42</v>
      </c>
      <c r="G178" s="340" t="s">
        <v>159</v>
      </c>
      <c r="H178" s="314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23">
        <v>0</v>
      </c>
      <c r="V178" s="99">
        <f t="shared" ref="V178:V183" si="9">SUM(J178:U178)</f>
        <v>0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41"/>
      <c r="H179" s="315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19698</v>
      </c>
      <c r="R179" s="16">
        <v>39464</v>
      </c>
      <c r="S179" s="17">
        <v>0</v>
      </c>
      <c r="T179" s="17">
        <v>25456</v>
      </c>
      <c r="U179" s="22">
        <v>0</v>
      </c>
      <c r="V179" s="53">
        <f t="shared" si="9"/>
        <v>84618</v>
      </c>
    </row>
    <row r="180" spans="1:22" ht="15.75" x14ac:dyDescent="0.25">
      <c r="A180" s="332"/>
      <c r="B180" s="315"/>
      <c r="C180" s="315"/>
      <c r="D180" s="318"/>
      <c r="E180" s="341"/>
      <c r="F180" s="315"/>
      <c r="G180" s="341"/>
      <c r="H180" s="315"/>
      <c r="I180" s="4" t="s">
        <v>91</v>
      </c>
      <c r="J180" s="17">
        <v>135087</v>
      </c>
      <c r="K180" s="17">
        <v>106246</v>
      </c>
      <c r="L180" s="17">
        <v>151881</v>
      </c>
      <c r="M180" s="17">
        <v>153688</v>
      </c>
      <c r="N180" s="17">
        <v>179054</v>
      </c>
      <c r="O180" s="17">
        <v>185261</v>
      </c>
      <c r="P180" s="17">
        <v>154279</v>
      </c>
      <c r="Q180" s="16">
        <v>180370</v>
      </c>
      <c r="R180" s="16">
        <v>172089</v>
      </c>
      <c r="S180" s="17">
        <v>119650</v>
      </c>
      <c r="T180" s="17">
        <v>119565</v>
      </c>
      <c r="U180" s="22">
        <v>207571</v>
      </c>
      <c r="V180" s="53">
        <f t="shared" si="9"/>
        <v>1864741</v>
      </c>
    </row>
    <row r="181" spans="1:22" ht="15.75" x14ac:dyDescent="0.25">
      <c r="A181" s="332"/>
      <c r="B181" s="315"/>
      <c r="C181" s="315"/>
      <c r="D181" s="318"/>
      <c r="E181" s="341"/>
      <c r="F181" s="315"/>
      <c r="G181" s="341"/>
      <c r="H181" s="315"/>
      <c r="I181" s="4" t="s">
        <v>93</v>
      </c>
      <c r="J181" s="17">
        <v>200959</v>
      </c>
      <c r="K181" s="17">
        <v>213318</v>
      </c>
      <c r="L181" s="17">
        <v>264631</v>
      </c>
      <c r="M181" s="17">
        <v>242776</v>
      </c>
      <c r="N181" s="17">
        <v>213943</v>
      </c>
      <c r="O181" s="17">
        <v>242851</v>
      </c>
      <c r="P181" s="17">
        <v>237700</v>
      </c>
      <c r="Q181" s="16">
        <v>235707</v>
      </c>
      <c r="R181" s="16">
        <v>56291</v>
      </c>
      <c r="S181" s="17">
        <v>92999</v>
      </c>
      <c r="T181" s="17">
        <v>230999</v>
      </c>
      <c r="U181" s="22">
        <v>233732</v>
      </c>
      <c r="V181" s="53">
        <f t="shared" si="9"/>
        <v>2465906</v>
      </c>
    </row>
    <row r="182" spans="1:22" ht="15.75" x14ac:dyDescent="0.25">
      <c r="A182" s="332"/>
      <c r="B182" s="315"/>
      <c r="C182" s="315"/>
      <c r="D182" s="318"/>
      <c r="E182" s="341"/>
      <c r="F182" s="315"/>
      <c r="G182" s="341"/>
      <c r="H182" s="315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33"/>
      <c r="B183" s="316"/>
      <c r="C183" s="316"/>
      <c r="D183" s="319"/>
      <c r="E183" s="355"/>
      <c r="F183" s="316"/>
      <c r="G183" s="355"/>
      <c r="H183" s="316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4415265</v>
      </c>
    </row>
    <row r="185" spans="1:22" ht="15.75" x14ac:dyDescent="0.25">
      <c r="A185" s="331" t="s">
        <v>126</v>
      </c>
      <c r="B185" s="320" t="s">
        <v>169</v>
      </c>
      <c r="C185" s="314" t="s">
        <v>86</v>
      </c>
      <c r="D185" s="317">
        <v>36.200000000000003</v>
      </c>
      <c r="E185" s="326" t="s">
        <v>10</v>
      </c>
      <c r="F185" s="314" t="s">
        <v>42</v>
      </c>
      <c r="G185" s="340" t="s">
        <v>158</v>
      </c>
      <c r="H185" s="314" t="s">
        <v>42</v>
      </c>
      <c r="I185" s="4" t="s">
        <v>92</v>
      </c>
      <c r="J185" s="17">
        <v>189832</v>
      </c>
      <c r="K185" s="17">
        <v>159437</v>
      </c>
      <c r="L185" s="17">
        <v>237580</v>
      </c>
      <c r="M185" s="17">
        <v>122318</v>
      </c>
      <c r="N185" s="17">
        <v>169786</v>
      </c>
      <c r="O185" s="17">
        <v>161527</v>
      </c>
      <c r="P185" s="17">
        <v>180984</v>
      </c>
      <c r="Q185" s="16">
        <v>193052</v>
      </c>
      <c r="R185" s="16">
        <v>244760</v>
      </c>
      <c r="S185" s="17">
        <v>173520</v>
      </c>
      <c r="T185" s="17">
        <v>203329</v>
      </c>
      <c r="U185" s="22">
        <v>270256</v>
      </c>
      <c r="V185" s="53">
        <f>SUM(J185:U185)</f>
        <v>2306381</v>
      </c>
    </row>
    <row r="186" spans="1:22" ht="15.75" x14ac:dyDescent="0.25">
      <c r="A186" s="332"/>
      <c r="B186" s="315"/>
      <c r="C186" s="315"/>
      <c r="D186" s="318"/>
      <c r="E186" s="327"/>
      <c r="F186" s="315"/>
      <c r="G186" s="341"/>
      <c r="H186" s="315"/>
      <c r="I186" s="4" t="s">
        <v>91</v>
      </c>
      <c r="J186" s="17">
        <v>228881</v>
      </c>
      <c r="K186" s="17">
        <v>285757</v>
      </c>
      <c r="L186" s="17">
        <v>206685</v>
      </c>
      <c r="M186" s="17">
        <v>236889</v>
      </c>
      <c r="N186" s="17">
        <v>227463</v>
      </c>
      <c r="O186" s="17">
        <v>247375</v>
      </c>
      <c r="P186" s="17">
        <v>219694</v>
      </c>
      <c r="Q186" s="16">
        <v>216730</v>
      </c>
      <c r="R186" s="16">
        <v>234454</v>
      </c>
      <c r="S186" s="17">
        <v>234894</v>
      </c>
      <c r="T186" s="17">
        <v>269818</v>
      </c>
      <c r="U186" s="22">
        <v>247144</v>
      </c>
      <c r="V186" s="53">
        <f>SUM(J186:U186)</f>
        <v>2855784</v>
      </c>
    </row>
    <row r="187" spans="1:22" ht="15.75" customHeight="1" x14ac:dyDescent="0.25">
      <c r="A187" s="332"/>
      <c r="B187" s="315"/>
      <c r="C187" s="315"/>
      <c r="D187" s="318"/>
      <c r="E187" s="327"/>
      <c r="F187" s="315"/>
      <c r="G187" s="341"/>
      <c r="H187" s="315"/>
      <c r="I187" s="3" t="s">
        <v>93</v>
      </c>
      <c r="J187" s="17">
        <v>39444</v>
      </c>
      <c r="K187" s="17">
        <v>44938</v>
      </c>
      <c r="L187" s="17">
        <v>29021</v>
      </c>
      <c r="M187" s="17">
        <v>0</v>
      </c>
      <c r="N187" s="17">
        <v>38250</v>
      </c>
      <c r="O187" s="17">
        <v>62476</v>
      </c>
      <c r="P187" s="17">
        <v>21902</v>
      </c>
      <c r="Q187" s="16">
        <v>69997</v>
      </c>
      <c r="R187" s="16">
        <v>33339</v>
      </c>
      <c r="S187" s="17">
        <v>0</v>
      </c>
      <c r="T187" s="17">
        <v>22027</v>
      </c>
      <c r="U187" s="22">
        <v>28706</v>
      </c>
      <c r="V187" s="53">
        <f>SUM(J187:U187)</f>
        <v>390100</v>
      </c>
    </row>
    <row r="188" spans="1:22" ht="15.75" customHeight="1" x14ac:dyDescent="0.25">
      <c r="A188" s="332"/>
      <c r="B188" s="315"/>
      <c r="C188" s="315"/>
      <c r="D188" s="318"/>
      <c r="E188" s="327"/>
      <c r="F188" s="315"/>
      <c r="G188" s="341"/>
      <c r="H188" s="315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33"/>
      <c r="B189" s="316"/>
      <c r="C189" s="316"/>
      <c r="D189" s="319"/>
      <c r="E189" s="328"/>
      <c r="F189" s="316"/>
      <c r="G189" s="355"/>
      <c r="H189" s="316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5552265</v>
      </c>
    </row>
    <row r="191" spans="1:22" ht="16.5" customHeight="1" x14ac:dyDescent="0.25">
      <c r="A191" s="331" t="s">
        <v>127</v>
      </c>
      <c r="B191" s="320" t="s">
        <v>170</v>
      </c>
      <c r="C191" s="314" t="s">
        <v>86</v>
      </c>
      <c r="D191" s="317">
        <v>24.7</v>
      </c>
      <c r="E191" s="340" t="s">
        <v>159</v>
      </c>
      <c r="F191" s="314" t="s">
        <v>42</v>
      </c>
      <c r="G191" s="340" t="s">
        <v>155</v>
      </c>
      <c r="H191" s="314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332"/>
      <c r="B192" s="315"/>
      <c r="C192" s="315"/>
      <c r="D192" s="318"/>
      <c r="E192" s="341"/>
      <c r="F192" s="315"/>
      <c r="G192" s="327"/>
      <c r="H192" s="315"/>
      <c r="I192" s="4" t="s">
        <v>92</v>
      </c>
      <c r="J192" s="17">
        <v>0</v>
      </c>
      <c r="K192" s="17">
        <v>0</v>
      </c>
      <c r="L192" s="17">
        <v>0</v>
      </c>
      <c r="M192" s="17">
        <v>2092</v>
      </c>
      <c r="N192" s="17">
        <v>0</v>
      </c>
      <c r="O192" s="17">
        <v>0</v>
      </c>
      <c r="P192" s="17">
        <v>0</v>
      </c>
      <c r="Q192" s="16">
        <v>19698</v>
      </c>
      <c r="R192" s="16">
        <v>39420</v>
      </c>
      <c r="S192" s="17">
        <v>5496</v>
      </c>
      <c r="T192" s="17">
        <v>25456</v>
      </c>
      <c r="U192" s="22">
        <v>0</v>
      </c>
      <c r="V192" s="53">
        <f t="shared" si="10"/>
        <v>92162</v>
      </c>
    </row>
    <row r="193" spans="1:22" ht="15.75" x14ac:dyDescent="0.25">
      <c r="A193" s="332"/>
      <c r="B193" s="315"/>
      <c r="C193" s="315"/>
      <c r="D193" s="318"/>
      <c r="E193" s="341"/>
      <c r="F193" s="315"/>
      <c r="G193" s="327"/>
      <c r="H193" s="315"/>
      <c r="I193" s="4" t="s">
        <v>91</v>
      </c>
      <c r="J193" s="17">
        <v>26441</v>
      </c>
      <c r="K193" s="17">
        <v>13782</v>
      </c>
      <c r="L193" s="17">
        <v>31413</v>
      </c>
      <c r="M193" s="17">
        <v>36819</v>
      </c>
      <c r="N193" s="17">
        <v>46839</v>
      </c>
      <c r="O193" s="17">
        <v>53294</v>
      </c>
      <c r="P193" s="17">
        <v>49839</v>
      </c>
      <c r="Q193" s="16">
        <v>51928</v>
      </c>
      <c r="R193" s="16">
        <v>37871</v>
      </c>
      <c r="S193" s="17">
        <v>16062</v>
      </c>
      <c r="T193" s="17">
        <v>8934</v>
      </c>
      <c r="U193" s="22">
        <v>50024</v>
      </c>
      <c r="V193" s="53">
        <f t="shared" si="10"/>
        <v>423246</v>
      </c>
    </row>
    <row r="194" spans="1:22" ht="15.75" x14ac:dyDescent="0.25">
      <c r="A194" s="332"/>
      <c r="B194" s="315"/>
      <c r="C194" s="315"/>
      <c r="D194" s="318"/>
      <c r="E194" s="341"/>
      <c r="F194" s="315"/>
      <c r="G194" s="327"/>
      <c r="H194" s="315"/>
      <c r="I194" s="4" t="s">
        <v>93</v>
      </c>
      <c r="J194" s="17">
        <v>200722</v>
      </c>
      <c r="K194" s="17">
        <v>213254</v>
      </c>
      <c r="L194" s="17">
        <v>264594</v>
      </c>
      <c r="M194" s="17">
        <v>241798</v>
      </c>
      <c r="N194" s="17">
        <v>213268</v>
      </c>
      <c r="O194" s="17">
        <v>242851</v>
      </c>
      <c r="P194" s="17">
        <v>237700</v>
      </c>
      <c r="Q194" s="16">
        <v>235672</v>
      </c>
      <c r="R194" s="16">
        <v>56291</v>
      </c>
      <c r="S194" s="17">
        <v>92615</v>
      </c>
      <c r="T194" s="17">
        <v>230404</v>
      </c>
      <c r="U194" s="22">
        <v>233328</v>
      </c>
      <c r="V194" s="53">
        <f t="shared" si="10"/>
        <v>2462497</v>
      </c>
    </row>
    <row r="195" spans="1:22" ht="15.75" x14ac:dyDescent="0.25">
      <c r="A195" s="332"/>
      <c r="B195" s="315"/>
      <c r="C195" s="315"/>
      <c r="D195" s="318"/>
      <c r="E195" s="341"/>
      <c r="F195" s="315"/>
      <c r="G195" s="327"/>
      <c r="H195" s="315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5630</v>
      </c>
      <c r="T195" s="17">
        <v>0</v>
      </c>
      <c r="U195" s="22">
        <v>0</v>
      </c>
      <c r="V195" s="53">
        <f t="shared" si="10"/>
        <v>5630</v>
      </c>
    </row>
    <row r="196" spans="1:22" ht="16.5" thickBot="1" x14ac:dyDescent="0.3">
      <c r="A196" s="333"/>
      <c r="B196" s="316"/>
      <c r="C196" s="316"/>
      <c r="D196" s="319"/>
      <c r="E196" s="355"/>
      <c r="F196" s="316"/>
      <c r="G196" s="328"/>
      <c r="H196" s="316"/>
      <c r="I196" s="4" t="s">
        <v>95</v>
      </c>
      <c r="J196" s="17">
        <v>0</v>
      </c>
      <c r="K196" s="17">
        <v>0</v>
      </c>
      <c r="L196" s="17">
        <v>0</v>
      </c>
      <c r="M196" s="17">
        <v>2090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2090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2985625</v>
      </c>
    </row>
    <row r="198" spans="1:22" ht="15.75" x14ac:dyDescent="0.25">
      <c r="A198" s="311">
        <v>719</v>
      </c>
      <c r="B198" s="314" t="s">
        <v>55</v>
      </c>
      <c r="C198" s="314" t="s">
        <v>87</v>
      </c>
      <c r="D198" s="317">
        <v>120.3</v>
      </c>
      <c r="E198" s="326" t="s">
        <v>10</v>
      </c>
      <c r="F198" s="314" t="s">
        <v>42</v>
      </c>
      <c r="G198" s="340" t="s">
        <v>155</v>
      </c>
      <c r="H198" s="314" t="s">
        <v>42</v>
      </c>
      <c r="I198" s="41" t="s">
        <v>92</v>
      </c>
      <c r="J198" s="15">
        <v>0</v>
      </c>
      <c r="K198" s="15">
        <v>5015</v>
      </c>
      <c r="L198" s="15">
        <v>9971</v>
      </c>
      <c r="M198" s="15">
        <v>0</v>
      </c>
      <c r="N198" s="15">
        <v>3151</v>
      </c>
      <c r="O198" s="15">
        <v>8225</v>
      </c>
      <c r="P198" s="15">
        <v>18711</v>
      </c>
      <c r="Q198" s="15">
        <v>20685</v>
      </c>
      <c r="R198" s="14">
        <v>2001</v>
      </c>
      <c r="S198" s="15">
        <v>15364</v>
      </c>
      <c r="T198" s="15">
        <v>5213</v>
      </c>
      <c r="U198" s="23">
        <v>0</v>
      </c>
      <c r="V198" s="99">
        <f t="shared" ref="V198:V205" si="11">SUM(J198:U198)</f>
        <v>88336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41"/>
      <c r="H199" s="315"/>
      <c r="I199" s="41" t="s">
        <v>98</v>
      </c>
      <c r="J199" s="15">
        <v>0</v>
      </c>
      <c r="K199" s="15">
        <v>11726</v>
      </c>
      <c r="L199" s="15">
        <v>171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28864</v>
      </c>
      <c r="U199" s="23">
        <v>0</v>
      </c>
      <c r="V199" s="99">
        <f t="shared" si="11"/>
        <v>40761</v>
      </c>
    </row>
    <row r="200" spans="1:22" ht="15.75" x14ac:dyDescent="0.25">
      <c r="A200" s="312"/>
      <c r="B200" s="315"/>
      <c r="C200" s="315"/>
      <c r="D200" s="318"/>
      <c r="E200" s="327"/>
      <c r="F200" s="315"/>
      <c r="G200" s="327"/>
      <c r="H200" s="315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31188</v>
      </c>
      <c r="O200" s="17">
        <v>0</v>
      </c>
      <c r="P200" s="17">
        <v>0</v>
      </c>
      <c r="Q200" s="17">
        <v>12344</v>
      </c>
      <c r="R200" s="16">
        <v>6966</v>
      </c>
      <c r="S200" s="17">
        <v>0</v>
      </c>
      <c r="T200" s="17">
        <v>36580</v>
      </c>
      <c r="U200" s="22">
        <v>0</v>
      </c>
      <c r="V200" s="53">
        <f t="shared" si="11"/>
        <v>87078</v>
      </c>
    </row>
    <row r="201" spans="1:22" ht="15.75" x14ac:dyDescent="0.25">
      <c r="A201" s="312"/>
      <c r="B201" s="315"/>
      <c r="C201" s="315"/>
      <c r="D201" s="318"/>
      <c r="E201" s="327"/>
      <c r="F201" s="315"/>
      <c r="G201" s="327"/>
      <c r="H201" s="315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312"/>
      <c r="B202" s="315"/>
      <c r="C202" s="315"/>
      <c r="D202" s="318"/>
      <c r="E202" s="327"/>
      <c r="F202" s="315"/>
      <c r="G202" s="327"/>
      <c r="H202" s="315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12"/>
      <c r="B203" s="315"/>
      <c r="C203" s="315"/>
      <c r="D203" s="318"/>
      <c r="E203" s="327"/>
      <c r="F203" s="315"/>
      <c r="G203" s="327"/>
      <c r="H203" s="315"/>
      <c r="I203" s="4" t="s">
        <v>97</v>
      </c>
      <c r="J203" s="17">
        <v>185498</v>
      </c>
      <c r="K203" s="17">
        <v>152124</v>
      </c>
      <c r="L203" s="17">
        <v>143967</v>
      </c>
      <c r="M203" s="17">
        <v>215458</v>
      </c>
      <c r="N203" s="17">
        <v>147490</v>
      </c>
      <c r="O203" s="17">
        <v>238228</v>
      </c>
      <c r="P203" s="17">
        <v>157170</v>
      </c>
      <c r="Q203" s="16">
        <v>207499</v>
      </c>
      <c r="R203" s="16">
        <v>196885</v>
      </c>
      <c r="S203" s="17">
        <v>156586</v>
      </c>
      <c r="T203" s="17">
        <v>156424</v>
      </c>
      <c r="U203" s="22">
        <v>201760</v>
      </c>
      <c r="V203" s="53">
        <f t="shared" si="11"/>
        <v>2159089</v>
      </c>
    </row>
    <row r="204" spans="1:22" ht="15.75" x14ac:dyDescent="0.25">
      <c r="A204" s="312"/>
      <c r="B204" s="315"/>
      <c r="C204" s="315"/>
      <c r="D204" s="318"/>
      <c r="E204" s="327"/>
      <c r="F204" s="315"/>
      <c r="G204" s="327"/>
      <c r="H204" s="315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313"/>
      <c r="B205" s="316"/>
      <c r="C205" s="316"/>
      <c r="D205" s="319"/>
      <c r="E205" s="328"/>
      <c r="F205" s="316"/>
      <c r="G205" s="328"/>
      <c r="H205" s="316"/>
      <c r="I205" s="43" t="s">
        <v>102</v>
      </c>
      <c r="J205" s="56">
        <v>0</v>
      </c>
      <c r="K205" s="32">
        <v>0</v>
      </c>
      <c r="L205" s="32">
        <v>9462</v>
      </c>
      <c r="M205" s="32">
        <v>0</v>
      </c>
      <c r="N205" s="32">
        <v>10867</v>
      </c>
      <c r="O205" s="32">
        <v>0</v>
      </c>
      <c r="P205" s="32">
        <v>0</v>
      </c>
      <c r="Q205" s="56">
        <v>0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20329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2395593</v>
      </c>
    </row>
    <row r="207" spans="1:22" ht="16.149999999999999" customHeight="1" x14ac:dyDescent="0.25">
      <c r="A207" s="331" t="s">
        <v>128</v>
      </c>
      <c r="B207" s="320" t="s">
        <v>54</v>
      </c>
      <c r="C207" s="314" t="s">
        <v>87</v>
      </c>
      <c r="D207" s="317">
        <v>82.2</v>
      </c>
      <c r="E207" s="320" t="s">
        <v>160</v>
      </c>
      <c r="F207" s="314" t="s">
        <v>42</v>
      </c>
      <c r="G207" s="320" t="s">
        <v>158</v>
      </c>
      <c r="H207" s="314" t="s">
        <v>42</v>
      </c>
      <c r="I207" s="4" t="s">
        <v>92</v>
      </c>
      <c r="J207" s="17">
        <v>196364</v>
      </c>
      <c r="K207" s="17">
        <v>130282</v>
      </c>
      <c r="L207" s="17">
        <v>146217</v>
      </c>
      <c r="M207" s="17">
        <v>221714</v>
      </c>
      <c r="N207" s="17">
        <v>227934</v>
      </c>
      <c r="O207" s="17">
        <v>158427</v>
      </c>
      <c r="P207" s="17">
        <v>206887</v>
      </c>
      <c r="Q207" s="16">
        <v>293607</v>
      </c>
      <c r="R207" s="16">
        <v>268270</v>
      </c>
      <c r="S207" s="17">
        <v>173465</v>
      </c>
      <c r="T207" s="17">
        <v>263289</v>
      </c>
      <c r="U207" s="22">
        <v>125189</v>
      </c>
      <c r="V207" s="53">
        <f t="shared" ref="V207:V212" si="12">SUM(J207:U207)</f>
        <v>2411645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21"/>
      <c r="H208" s="315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21"/>
      <c r="H209" s="315"/>
      <c r="I209" s="4" t="s">
        <v>91</v>
      </c>
      <c r="J209" s="17">
        <v>23005</v>
      </c>
      <c r="K209" s="17">
        <v>0</v>
      </c>
      <c r="L209" s="17">
        <v>20498</v>
      </c>
      <c r="M209" s="17">
        <v>32226</v>
      </c>
      <c r="N209" s="17">
        <v>963</v>
      </c>
      <c r="O209" s="17">
        <v>12328</v>
      </c>
      <c r="P209" s="17">
        <v>0</v>
      </c>
      <c r="Q209" s="16">
        <v>0</v>
      </c>
      <c r="R209" s="16">
        <v>10791</v>
      </c>
      <c r="S209" s="17">
        <v>0</v>
      </c>
      <c r="T209" s="17">
        <v>0</v>
      </c>
      <c r="U209" s="22">
        <v>11628</v>
      </c>
      <c r="V209" s="53">
        <f t="shared" si="12"/>
        <v>111439</v>
      </c>
    </row>
    <row r="210" spans="1:22" ht="15.75" x14ac:dyDescent="0.25">
      <c r="A210" s="332"/>
      <c r="B210" s="315"/>
      <c r="C210" s="315"/>
      <c r="D210" s="318"/>
      <c r="E210" s="321"/>
      <c r="F210" s="315"/>
      <c r="G210" s="321"/>
      <c r="H210" s="315"/>
      <c r="I210" s="3" t="s">
        <v>93</v>
      </c>
      <c r="J210" s="17">
        <v>187416</v>
      </c>
      <c r="K210" s="17">
        <v>179419</v>
      </c>
      <c r="L210" s="17">
        <v>222038</v>
      </c>
      <c r="M210" s="17">
        <v>259517</v>
      </c>
      <c r="N210" s="17">
        <v>172231</v>
      </c>
      <c r="O210" s="17">
        <v>203969</v>
      </c>
      <c r="P210" s="17">
        <v>216559</v>
      </c>
      <c r="Q210" s="16">
        <v>155152</v>
      </c>
      <c r="R210" s="16">
        <v>15111</v>
      </c>
      <c r="S210" s="17">
        <v>116125</v>
      </c>
      <c r="T210" s="17">
        <v>189665</v>
      </c>
      <c r="U210" s="22">
        <v>198222</v>
      </c>
      <c r="V210" s="53">
        <f t="shared" si="12"/>
        <v>2115424</v>
      </c>
    </row>
    <row r="211" spans="1:22" ht="15.75" x14ac:dyDescent="0.25">
      <c r="A211" s="332"/>
      <c r="B211" s="315"/>
      <c r="C211" s="315"/>
      <c r="D211" s="318"/>
      <c r="E211" s="321"/>
      <c r="F211" s="315"/>
      <c r="G211" s="321"/>
      <c r="H211" s="315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211</v>
      </c>
      <c r="S211" s="17">
        <v>0</v>
      </c>
      <c r="T211" s="17">
        <v>0</v>
      </c>
      <c r="U211" s="22">
        <v>0</v>
      </c>
      <c r="V211" s="53">
        <f t="shared" si="12"/>
        <v>211</v>
      </c>
    </row>
    <row r="212" spans="1:22" ht="16.5" thickBot="1" x14ac:dyDescent="0.3">
      <c r="A212" s="333"/>
      <c r="B212" s="316"/>
      <c r="C212" s="316"/>
      <c r="D212" s="319"/>
      <c r="E212" s="322"/>
      <c r="F212" s="316"/>
      <c r="G212" s="322"/>
      <c r="H212" s="316"/>
      <c r="I212" s="74" t="s">
        <v>90</v>
      </c>
      <c r="J212" s="56">
        <v>119078</v>
      </c>
      <c r="K212" s="32">
        <v>76187</v>
      </c>
      <c r="L212" s="32">
        <v>20140</v>
      </c>
      <c r="M212" s="32">
        <v>78317</v>
      </c>
      <c r="N212" s="32">
        <v>36478</v>
      </c>
      <c r="O212" s="32">
        <v>0</v>
      </c>
      <c r="P212" s="32">
        <v>60645</v>
      </c>
      <c r="Q212" s="56">
        <v>0</v>
      </c>
      <c r="R212" s="56">
        <v>42079</v>
      </c>
      <c r="S212" s="32">
        <v>39427</v>
      </c>
      <c r="T212" s="32">
        <v>35126</v>
      </c>
      <c r="U212" s="33">
        <v>34045</v>
      </c>
      <c r="V212" s="98">
        <f t="shared" si="12"/>
        <v>541522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5180241</v>
      </c>
    </row>
    <row r="214" spans="1:22" ht="15.75" x14ac:dyDescent="0.25">
      <c r="A214" s="331" t="s">
        <v>129</v>
      </c>
      <c r="B214" s="320" t="s">
        <v>167</v>
      </c>
      <c r="C214" s="314" t="s">
        <v>87</v>
      </c>
      <c r="D214" s="317">
        <v>152.69999999999999</v>
      </c>
      <c r="E214" s="320" t="s">
        <v>158</v>
      </c>
      <c r="F214" s="314" t="s">
        <v>42</v>
      </c>
      <c r="G214" s="320" t="s">
        <v>100</v>
      </c>
      <c r="H214" s="314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4" t="s">
        <v>92</v>
      </c>
      <c r="J215" s="17">
        <v>110274</v>
      </c>
      <c r="K215" s="17">
        <v>184040</v>
      </c>
      <c r="L215" s="17">
        <v>228799</v>
      </c>
      <c r="M215" s="17">
        <v>63390</v>
      </c>
      <c r="N215" s="17">
        <v>32029</v>
      </c>
      <c r="O215" s="17">
        <v>132147</v>
      </c>
      <c r="P215" s="17">
        <v>216453</v>
      </c>
      <c r="Q215" s="16">
        <v>108645</v>
      </c>
      <c r="R215" s="16">
        <v>276802</v>
      </c>
      <c r="S215" s="17">
        <v>227972</v>
      </c>
      <c r="T215" s="17">
        <v>95482</v>
      </c>
      <c r="U215" s="22">
        <v>69651</v>
      </c>
      <c r="V215" s="53">
        <f t="shared" si="13"/>
        <v>1745684</v>
      </c>
    </row>
    <row r="216" spans="1:22" ht="15.75" x14ac:dyDescent="0.25">
      <c r="A216" s="332"/>
      <c r="B216" s="315"/>
      <c r="C216" s="315"/>
      <c r="D216" s="318"/>
      <c r="E216" s="321"/>
      <c r="F216" s="315"/>
      <c r="G216" s="315"/>
      <c r="H216" s="315"/>
      <c r="I216" s="4" t="s">
        <v>91</v>
      </c>
      <c r="J216" s="17">
        <v>106812</v>
      </c>
      <c r="K216" s="17">
        <v>175176</v>
      </c>
      <c r="L216" s="17">
        <v>56450</v>
      </c>
      <c r="M216" s="17">
        <v>81870</v>
      </c>
      <c r="N216" s="17">
        <v>65062</v>
      </c>
      <c r="O216" s="17">
        <v>74261</v>
      </c>
      <c r="P216" s="17">
        <v>5815</v>
      </c>
      <c r="Q216" s="16">
        <v>87885</v>
      </c>
      <c r="R216" s="16">
        <v>72429</v>
      </c>
      <c r="S216" s="17">
        <v>137190</v>
      </c>
      <c r="T216" s="17">
        <v>100127</v>
      </c>
      <c r="U216" s="22">
        <v>69343</v>
      </c>
      <c r="V216" s="53">
        <f t="shared" si="13"/>
        <v>1032420</v>
      </c>
    </row>
    <row r="217" spans="1:22" ht="15.75" x14ac:dyDescent="0.25">
      <c r="A217" s="332"/>
      <c r="B217" s="315"/>
      <c r="C217" s="315"/>
      <c r="D217" s="318"/>
      <c r="E217" s="321"/>
      <c r="F217" s="315"/>
      <c r="G217" s="315"/>
      <c r="H217" s="315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32"/>
      <c r="B218" s="315"/>
      <c r="C218" s="315"/>
      <c r="D218" s="318"/>
      <c r="E218" s="321"/>
      <c r="F218" s="315"/>
      <c r="G218" s="315"/>
      <c r="H218" s="315"/>
      <c r="I218" s="18" t="s">
        <v>93</v>
      </c>
      <c r="J218" s="36">
        <v>28599</v>
      </c>
      <c r="K218" s="17">
        <v>0</v>
      </c>
      <c r="L218" s="17">
        <v>113</v>
      </c>
      <c r="M218" s="17">
        <v>9347</v>
      </c>
      <c r="N218" s="17">
        <v>0</v>
      </c>
      <c r="O218" s="17">
        <v>0</v>
      </c>
      <c r="P218" s="17">
        <v>0</v>
      </c>
      <c r="Q218" s="16">
        <v>373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38432</v>
      </c>
    </row>
    <row r="219" spans="1:22" ht="15.75" x14ac:dyDescent="0.25">
      <c r="A219" s="332"/>
      <c r="B219" s="315"/>
      <c r="C219" s="315"/>
      <c r="D219" s="318"/>
      <c r="E219" s="321"/>
      <c r="F219" s="315"/>
      <c r="G219" s="315"/>
      <c r="H219" s="315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332"/>
      <c r="B220" s="315"/>
      <c r="C220" s="315"/>
      <c r="D220" s="318"/>
      <c r="E220" s="321"/>
      <c r="F220" s="315"/>
      <c r="G220" s="315"/>
      <c r="H220" s="315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193</v>
      </c>
      <c r="S220" s="17">
        <v>0</v>
      </c>
      <c r="T220" s="17">
        <v>0</v>
      </c>
      <c r="U220" s="22">
        <v>0</v>
      </c>
      <c r="V220" s="53">
        <f t="shared" si="13"/>
        <v>193</v>
      </c>
    </row>
    <row r="221" spans="1:22" ht="16.5" thickBot="1" x14ac:dyDescent="0.3">
      <c r="A221" s="333"/>
      <c r="B221" s="316"/>
      <c r="C221" s="316"/>
      <c r="D221" s="319"/>
      <c r="E221" s="322"/>
      <c r="F221" s="316"/>
      <c r="G221" s="316"/>
      <c r="H221" s="316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2816729</v>
      </c>
    </row>
    <row r="223" spans="1:22" ht="15.75" x14ac:dyDescent="0.25">
      <c r="A223" s="312">
        <v>1366</v>
      </c>
      <c r="B223" s="315" t="s">
        <v>55</v>
      </c>
      <c r="C223" s="315" t="s">
        <v>85</v>
      </c>
      <c r="D223" s="315">
        <v>67</v>
      </c>
      <c r="E223" s="327" t="s">
        <v>10</v>
      </c>
      <c r="F223" s="315" t="s">
        <v>42</v>
      </c>
      <c r="G223" s="324" t="s">
        <v>60</v>
      </c>
      <c r="H223" s="315" t="s">
        <v>42</v>
      </c>
      <c r="I223" s="38" t="s">
        <v>92</v>
      </c>
      <c r="J223" s="15">
        <v>179010</v>
      </c>
      <c r="K223" s="15">
        <v>203332</v>
      </c>
      <c r="L223" s="15">
        <v>161697</v>
      </c>
      <c r="M223" s="15">
        <v>208883</v>
      </c>
      <c r="N223" s="15">
        <v>194998</v>
      </c>
      <c r="O223" s="15">
        <v>218636</v>
      </c>
      <c r="P223" s="15">
        <v>147889</v>
      </c>
      <c r="Q223" s="14">
        <v>205198</v>
      </c>
      <c r="R223" s="14">
        <v>155554</v>
      </c>
      <c r="S223" s="15">
        <v>175408</v>
      </c>
      <c r="T223" s="15">
        <v>97877</v>
      </c>
      <c r="U223" s="23">
        <v>143064</v>
      </c>
      <c r="V223" s="99">
        <f>SUM(J223:U223)</f>
        <v>2091546</v>
      </c>
    </row>
    <row r="224" spans="1:22" ht="15.75" x14ac:dyDescent="0.25">
      <c r="A224" s="312"/>
      <c r="B224" s="315"/>
      <c r="C224" s="315"/>
      <c r="D224" s="315"/>
      <c r="E224" s="327"/>
      <c r="F224" s="315"/>
      <c r="G224" s="324"/>
      <c r="H224" s="315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312"/>
      <c r="B225" s="315"/>
      <c r="C225" s="315"/>
      <c r="D225" s="315"/>
      <c r="E225" s="327"/>
      <c r="F225" s="315"/>
      <c r="G225" s="324"/>
      <c r="H225" s="315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312"/>
      <c r="B226" s="315"/>
      <c r="C226" s="315"/>
      <c r="D226" s="315"/>
      <c r="E226" s="327"/>
      <c r="F226" s="315"/>
      <c r="G226" s="324"/>
      <c r="H226" s="315"/>
      <c r="I226" s="37" t="s">
        <v>90</v>
      </c>
      <c r="J226" s="28">
        <v>282984</v>
      </c>
      <c r="K226" s="28">
        <v>236248</v>
      </c>
      <c r="L226" s="28">
        <v>257921</v>
      </c>
      <c r="M226" s="28">
        <v>238647</v>
      </c>
      <c r="N226" s="28">
        <v>242442</v>
      </c>
      <c r="O226" s="28">
        <v>233522</v>
      </c>
      <c r="P226" s="28">
        <v>218857</v>
      </c>
      <c r="Q226" s="55">
        <v>242009</v>
      </c>
      <c r="R226" s="55">
        <v>233382</v>
      </c>
      <c r="S226" s="28">
        <v>216636</v>
      </c>
      <c r="T226" s="28">
        <v>249079</v>
      </c>
      <c r="U226" s="29">
        <v>315603</v>
      </c>
      <c r="V226" s="100">
        <f>SUM(J226:U226)</f>
        <v>2967330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5058876</v>
      </c>
    </row>
    <row r="228" spans="1:22" ht="15.75" x14ac:dyDescent="0.25">
      <c r="A228" s="311">
        <v>1367</v>
      </c>
      <c r="B228" s="320" t="s">
        <v>166</v>
      </c>
      <c r="C228" s="314" t="s">
        <v>85</v>
      </c>
      <c r="D228" s="317">
        <v>28.6</v>
      </c>
      <c r="E228" s="323" t="s">
        <v>11</v>
      </c>
      <c r="F228" s="314" t="s">
        <v>42</v>
      </c>
      <c r="G228" s="326" t="s">
        <v>60</v>
      </c>
      <c r="H228" s="314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312"/>
      <c r="B229" s="321"/>
      <c r="C229" s="315"/>
      <c r="D229" s="318"/>
      <c r="E229" s="324"/>
      <c r="F229" s="315"/>
      <c r="G229" s="327"/>
      <c r="H229" s="315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313"/>
      <c r="B230" s="315"/>
      <c r="C230" s="315"/>
      <c r="D230" s="318"/>
      <c r="E230" s="324"/>
      <c r="F230" s="315"/>
      <c r="G230" s="327"/>
      <c r="H230" s="315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312">
        <v>1368</v>
      </c>
      <c r="B232" s="321" t="s">
        <v>165</v>
      </c>
      <c r="C232" s="315" t="s">
        <v>85</v>
      </c>
      <c r="D232" s="315">
        <v>29</v>
      </c>
      <c r="E232" s="324" t="s">
        <v>60</v>
      </c>
      <c r="F232" s="315" t="s">
        <v>42</v>
      </c>
      <c r="G232" s="341" t="s">
        <v>161</v>
      </c>
      <c r="H232" s="315" t="s">
        <v>42</v>
      </c>
      <c r="I232" s="38" t="s">
        <v>92</v>
      </c>
      <c r="J232" s="15">
        <v>117077</v>
      </c>
      <c r="K232" s="15">
        <v>128331</v>
      </c>
      <c r="L232" s="15">
        <v>112787</v>
      </c>
      <c r="M232" s="15">
        <v>141565</v>
      </c>
      <c r="N232" s="15">
        <v>117602</v>
      </c>
      <c r="O232" s="15">
        <v>125661</v>
      </c>
      <c r="P232" s="15">
        <v>98410</v>
      </c>
      <c r="Q232" s="15">
        <v>123556</v>
      </c>
      <c r="R232" s="14">
        <v>131155</v>
      </c>
      <c r="S232" s="15">
        <v>125007</v>
      </c>
      <c r="T232" s="15">
        <v>97878</v>
      </c>
      <c r="U232" s="23">
        <v>120740</v>
      </c>
      <c r="V232" s="99">
        <f>SUM(J232:U232)</f>
        <v>1439769</v>
      </c>
    </row>
    <row r="233" spans="1:22" ht="15.75" x14ac:dyDescent="0.25">
      <c r="A233" s="312"/>
      <c r="B233" s="315"/>
      <c r="C233" s="315"/>
      <c r="D233" s="315"/>
      <c r="E233" s="324"/>
      <c r="F233" s="315"/>
      <c r="G233" s="327"/>
      <c r="H233" s="315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312"/>
      <c r="B234" s="315"/>
      <c r="C234" s="315"/>
      <c r="D234" s="315"/>
      <c r="E234" s="91"/>
      <c r="F234" s="315"/>
      <c r="G234" s="327"/>
      <c r="H234" s="315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313"/>
      <c r="B235" s="316"/>
      <c r="C235" s="316"/>
      <c r="D235" s="316"/>
      <c r="E235" s="24"/>
      <c r="F235" s="316"/>
      <c r="G235" s="328"/>
      <c r="H235" s="316"/>
      <c r="I235" s="18" t="s">
        <v>90</v>
      </c>
      <c r="J235" s="26">
        <v>234881</v>
      </c>
      <c r="K235" s="26">
        <v>201240</v>
      </c>
      <c r="L235" s="26">
        <v>229624</v>
      </c>
      <c r="M235" s="26">
        <v>224128</v>
      </c>
      <c r="N235" s="26">
        <v>244539</v>
      </c>
      <c r="O235" s="26">
        <v>231071</v>
      </c>
      <c r="P235" s="26">
        <v>221287</v>
      </c>
      <c r="Q235" s="26">
        <v>246411</v>
      </c>
      <c r="R235" s="25">
        <v>225988</v>
      </c>
      <c r="S235" s="26">
        <v>227536</v>
      </c>
      <c r="T235" s="26">
        <v>241740</v>
      </c>
      <c r="U235" s="27">
        <v>257095</v>
      </c>
      <c r="V235" s="102">
        <f>SUM(J235:U235)</f>
        <v>2785540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4225309</v>
      </c>
    </row>
    <row r="237" spans="1:22" ht="15.75" x14ac:dyDescent="0.25">
      <c r="A237" s="311">
        <v>2069</v>
      </c>
      <c r="B237" s="314" t="s">
        <v>131</v>
      </c>
      <c r="C237" s="314" t="s">
        <v>83</v>
      </c>
      <c r="D237" s="317">
        <v>278.75</v>
      </c>
      <c r="E237" s="323" t="s">
        <v>132</v>
      </c>
      <c r="F237" s="314" t="s">
        <v>133</v>
      </c>
      <c r="G237" s="340" t="s">
        <v>162</v>
      </c>
      <c r="H237" s="314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313"/>
      <c r="B238" s="316"/>
      <c r="C238" s="316"/>
      <c r="D238" s="319"/>
      <c r="E238" s="325"/>
      <c r="F238" s="316"/>
      <c r="G238" s="355"/>
      <c r="H238" s="316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 t="e">
        <f>V239+V236+V231+V227+V222+V213+V206+V197+V190+V184+V177+V168+V162+V155+V147+V142+V133+V126+V121+V113+V105+V93+V88+V83+V77+V74+#REF!+V68+V63+V59+V54+V44+V38+V36+V33+V29+V26+V24+V18+V12</f>
        <v>#REF!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A13:A17"/>
    <mergeCell ref="B13:B17"/>
    <mergeCell ref="C13:C17"/>
    <mergeCell ref="D13:D17"/>
    <mergeCell ref="E13:E17"/>
    <mergeCell ref="F13:F17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30:A32"/>
    <mergeCell ref="B30:B32"/>
    <mergeCell ref="C30:C32"/>
    <mergeCell ref="D30:D32"/>
    <mergeCell ref="E30:E32"/>
    <mergeCell ref="F30:F32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9:A43"/>
    <mergeCell ref="B39:B43"/>
    <mergeCell ref="C39:C43"/>
    <mergeCell ref="D39:D43"/>
    <mergeCell ref="E39:E43"/>
    <mergeCell ref="F39:F43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55:A58"/>
    <mergeCell ref="B55:B58"/>
    <mergeCell ref="C55:C58"/>
    <mergeCell ref="D55:D58"/>
    <mergeCell ref="E55:E58"/>
    <mergeCell ref="F55:F58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64:A67"/>
    <mergeCell ref="B64:B67"/>
    <mergeCell ref="C64:C67"/>
    <mergeCell ref="D64:D67"/>
    <mergeCell ref="E64:E67"/>
    <mergeCell ref="F64:F67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9:A70"/>
    <mergeCell ref="B69:B70"/>
    <mergeCell ref="C69:C70"/>
    <mergeCell ref="D69:D70"/>
    <mergeCell ref="E69:E70"/>
    <mergeCell ref="F69:F70"/>
    <mergeCell ref="G69:G70"/>
    <mergeCell ref="H69:H70"/>
    <mergeCell ref="A72:A73"/>
    <mergeCell ref="B72:B73"/>
    <mergeCell ref="C72:C73"/>
    <mergeCell ref="D72:D73"/>
    <mergeCell ref="E72:E73"/>
    <mergeCell ref="F72:F73"/>
    <mergeCell ref="G72:G73"/>
    <mergeCell ref="H72:H73"/>
    <mergeCell ref="A78:A82"/>
    <mergeCell ref="B78:B82"/>
    <mergeCell ref="C78:C82"/>
    <mergeCell ref="D78:D82"/>
    <mergeCell ref="E78:E82"/>
    <mergeCell ref="F78:F8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89:A92"/>
    <mergeCell ref="B89:B92"/>
    <mergeCell ref="C89:C92"/>
    <mergeCell ref="D89:D92"/>
    <mergeCell ref="E89:E92"/>
    <mergeCell ref="F89:F9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106:A112"/>
    <mergeCell ref="B106:B112"/>
    <mergeCell ref="C106:C112"/>
    <mergeCell ref="D106:D112"/>
    <mergeCell ref="E106:E112"/>
    <mergeCell ref="F106:F11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8:A154"/>
    <mergeCell ref="B148:B154"/>
    <mergeCell ref="C148:C154"/>
    <mergeCell ref="D148:D154"/>
    <mergeCell ref="E148:E154"/>
    <mergeCell ref="F148:F154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32:A235"/>
    <mergeCell ref="B232:B235"/>
    <mergeCell ref="C232:C235"/>
    <mergeCell ref="D232:D235"/>
    <mergeCell ref="E232:E233"/>
    <mergeCell ref="F232:F235"/>
    <mergeCell ref="G232:G235"/>
    <mergeCell ref="H232:H23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V75" sqref="V7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2015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0" t="s">
        <v>62</v>
      </c>
    </row>
    <row r="6" spans="1:22" ht="21.75" customHeight="1" thickBot="1" x14ac:dyDescent="0.25">
      <c r="A6" s="343"/>
      <c r="B6" s="116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2015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29121</v>
      </c>
      <c r="K7" s="17">
        <v>29909</v>
      </c>
      <c r="L7" s="17">
        <v>37362</v>
      </c>
      <c r="M7" s="17">
        <v>32711</v>
      </c>
      <c r="N7" s="17">
        <v>39355</v>
      </c>
      <c r="O7" s="17">
        <v>31930</v>
      </c>
      <c r="P7" s="17">
        <v>32932</v>
      </c>
      <c r="Q7" s="34">
        <v>45130</v>
      </c>
      <c r="R7" s="58">
        <v>34892</v>
      </c>
      <c r="S7" s="34">
        <v>36985</v>
      </c>
      <c r="T7" s="34">
        <v>30868</v>
      </c>
      <c r="U7" s="35">
        <v>33566</v>
      </c>
      <c r="V7" s="97">
        <f>SUM(J7:U7)</f>
        <v>414761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14865</v>
      </c>
      <c r="K8" s="17">
        <v>10719</v>
      </c>
      <c r="L8" s="17">
        <v>16146</v>
      </c>
      <c r="M8" s="17">
        <v>14369</v>
      </c>
      <c r="N8" s="17">
        <v>16256</v>
      </c>
      <c r="O8" s="17">
        <v>15129</v>
      </c>
      <c r="P8" s="17">
        <v>16227</v>
      </c>
      <c r="Q8" s="17">
        <v>12577</v>
      </c>
      <c r="R8" s="16">
        <v>12285</v>
      </c>
      <c r="S8" s="17">
        <v>14390</v>
      </c>
      <c r="T8" s="17">
        <v>6988</v>
      </c>
      <c r="U8" s="22">
        <v>15424</v>
      </c>
      <c r="V8" s="53">
        <f>SUM(J8:U8)</f>
        <v>165375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25667</v>
      </c>
      <c r="K9" s="17">
        <v>18432</v>
      </c>
      <c r="L9" s="17">
        <v>17872</v>
      </c>
      <c r="M9" s="17">
        <v>13722</v>
      </c>
      <c r="N9" s="17">
        <v>18821</v>
      </c>
      <c r="O9" s="17">
        <v>18806</v>
      </c>
      <c r="P9" s="17">
        <v>19501</v>
      </c>
      <c r="Q9" s="17">
        <v>18064</v>
      </c>
      <c r="R9" s="16">
        <v>19723</v>
      </c>
      <c r="S9" s="17">
        <v>18646</v>
      </c>
      <c r="T9" s="17">
        <v>15945</v>
      </c>
      <c r="U9" s="22">
        <v>23196</v>
      </c>
      <c r="V9" s="53">
        <f>SUM(J9:U9)</f>
        <v>228395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808531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15368</v>
      </c>
      <c r="K13" s="15">
        <v>15574</v>
      </c>
      <c r="L13" s="15">
        <v>19814</v>
      </c>
      <c r="M13" s="15">
        <v>15575</v>
      </c>
      <c r="N13" s="15">
        <v>20656</v>
      </c>
      <c r="O13" s="15">
        <v>16532</v>
      </c>
      <c r="P13" s="15">
        <v>20920</v>
      </c>
      <c r="Q13" s="14">
        <v>24696</v>
      </c>
      <c r="R13" s="14">
        <v>17188</v>
      </c>
      <c r="S13" s="15">
        <v>24780</v>
      </c>
      <c r="T13" s="15">
        <v>15037</v>
      </c>
      <c r="U13" s="23">
        <v>18339</v>
      </c>
      <c r="V13" s="99">
        <f>SUM(J13:U13)</f>
        <v>224479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7378</v>
      </c>
      <c r="K14" s="17">
        <v>4181</v>
      </c>
      <c r="L14" s="17">
        <v>6514</v>
      </c>
      <c r="M14" s="17">
        <v>3123</v>
      </c>
      <c r="N14" s="17">
        <v>7480</v>
      </c>
      <c r="O14" s="17">
        <v>6646</v>
      </c>
      <c r="P14" s="17">
        <v>6477</v>
      </c>
      <c r="Q14" s="16">
        <v>8600</v>
      </c>
      <c r="R14" s="16">
        <v>7071</v>
      </c>
      <c r="S14" s="17">
        <v>7179</v>
      </c>
      <c r="T14" s="17">
        <v>3589</v>
      </c>
      <c r="U14" s="22">
        <v>9261</v>
      </c>
      <c r="V14" s="53">
        <f>SUM(J14:U14)</f>
        <v>77499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21857</v>
      </c>
      <c r="K15" s="17">
        <v>15704</v>
      </c>
      <c r="L15" s="17">
        <v>17496</v>
      </c>
      <c r="M15" s="17">
        <v>13825</v>
      </c>
      <c r="N15" s="17">
        <v>15396</v>
      </c>
      <c r="O15" s="17">
        <v>15442</v>
      </c>
      <c r="P15" s="17">
        <v>13246</v>
      </c>
      <c r="Q15" s="16">
        <v>16146</v>
      </c>
      <c r="R15" s="16">
        <v>14540</v>
      </c>
      <c r="S15" s="17">
        <v>15188</v>
      </c>
      <c r="T15" s="17">
        <v>11439</v>
      </c>
      <c r="U15" s="22">
        <v>19268</v>
      </c>
      <c r="V15" s="53">
        <f>SUM(J15:U15)</f>
        <v>189547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491525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44489</v>
      </c>
      <c r="K19" s="15">
        <v>45483</v>
      </c>
      <c r="L19" s="15">
        <v>57176</v>
      </c>
      <c r="M19" s="15">
        <v>48286</v>
      </c>
      <c r="N19" s="15">
        <v>60011</v>
      </c>
      <c r="O19" s="15">
        <v>48462</v>
      </c>
      <c r="P19" s="15">
        <v>53852</v>
      </c>
      <c r="Q19" s="14">
        <v>69826</v>
      </c>
      <c r="R19" s="14">
        <v>52080</v>
      </c>
      <c r="S19" s="15">
        <v>61765</v>
      </c>
      <c r="T19" s="15">
        <v>45905</v>
      </c>
      <c r="U19" s="23">
        <v>51905</v>
      </c>
      <c r="V19" s="99">
        <f>SUM(J19:U19)</f>
        <v>639240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22243</v>
      </c>
      <c r="K20" s="17">
        <v>14900</v>
      </c>
      <c r="L20" s="17">
        <v>22660</v>
      </c>
      <c r="M20" s="17">
        <v>17492</v>
      </c>
      <c r="N20" s="17">
        <v>23736</v>
      </c>
      <c r="O20" s="17">
        <v>21775</v>
      </c>
      <c r="P20" s="17">
        <v>22704</v>
      </c>
      <c r="Q20" s="16">
        <v>21177</v>
      </c>
      <c r="R20" s="16">
        <v>19356</v>
      </c>
      <c r="S20" s="17">
        <v>21569</v>
      </c>
      <c r="T20" s="17">
        <v>10577</v>
      </c>
      <c r="U20" s="22">
        <v>24685</v>
      </c>
      <c r="V20" s="53">
        <f>SUM(J20:U20)</f>
        <v>242874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47524</v>
      </c>
      <c r="K21" s="17">
        <v>34136</v>
      </c>
      <c r="L21" s="17">
        <v>35368</v>
      </c>
      <c r="M21" s="17">
        <v>27547</v>
      </c>
      <c r="N21" s="17">
        <v>34217</v>
      </c>
      <c r="O21" s="17">
        <v>34248</v>
      </c>
      <c r="P21" s="17">
        <v>32747</v>
      </c>
      <c r="Q21" s="16">
        <v>34210</v>
      </c>
      <c r="R21" s="16">
        <v>34263</v>
      </c>
      <c r="S21" s="17">
        <v>33834</v>
      </c>
      <c r="T21" s="17">
        <v>27384</v>
      </c>
      <c r="U21" s="22">
        <v>42464</v>
      </c>
      <c r="V21" s="53">
        <f>SUM(J21:U21)</f>
        <v>417942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1300056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45563</v>
      </c>
      <c r="K25" s="32">
        <v>13869</v>
      </c>
      <c r="L25" s="32">
        <v>77596</v>
      </c>
      <c r="M25" s="32">
        <v>87671</v>
      </c>
      <c r="N25" s="32">
        <v>99809</v>
      </c>
      <c r="O25" s="32">
        <v>110444</v>
      </c>
      <c r="P25" s="32">
        <v>101649</v>
      </c>
      <c r="Q25" s="25">
        <v>89663</v>
      </c>
      <c r="R25" s="56">
        <v>64614</v>
      </c>
      <c r="S25" s="32">
        <v>36239</v>
      </c>
      <c r="T25" s="32">
        <v>16093</v>
      </c>
      <c r="U25" s="33">
        <v>17336</v>
      </c>
      <c r="V25" s="98">
        <f>SUM(J25:U25)</f>
        <v>760546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760546</v>
      </c>
    </row>
    <row r="27" spans="1:22" ht="15.75" x14ac:dyDescent="0.25">
      <c r="A27" s="113">
        <v>501</v>
      </c>
      <c r="B27" s="110" t="s">
        <v>30</v>
      </c>
      <c r="C27" s="110" t="s">
        <v>81</v>
      </c>
      <c r="D27" s="110">
        <v>36</v>
      </c>
      <c r="E27" s="108" t="s">
        <v>20</v>
      </c>
      <c r="F27" s="108" t="s">
        <v>31</v>
      </c>
      <c r="G27" s="108" t="s">
        <v>139</v>
      </c>
      <c r="H27" s="108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111"/>
      <c r="C28" s="111"/>
      <c r="D28" s="111"/>
      <c r="E28" s="109"/>
      <c r="F28" s="109"/>
      <c r="G28" s="109"/>
      <c r="H28" s="109"/>
      <c r="I28" s="43" t="s">
        <v>97</v>
      </c>
      <c r="J28" s="56">
        <v>78570</v>
      </c>
      <c r="K28" s="32">
        <v>73871</v>
      </c>
      <c r="L28" s="32">
        <v>106105</v>
      </c>
      <c r="M28" s="32">
        <v>61095</v>
      </c>
      <c r="N28" s="32">
        <v>53399</v>
      </c>
      <c r="O28" s="32">
        <v>56946</v>
      </c>
      <c r="P28" s="32">
        <v>53420</v>
      </c>
      <c r="Q28" s="56">
        <v>34384</v>
      </c>
      <c r="R28" s="56">
        <v>69591</v>
      </c>
      <c r="S28" s="32">
        <v>62633</v>
      </c>
      <c r="T28" s="32">
        <v>57562</v>
      </c>
      <c r="U28" s="33">
        <v>56220</v>
      </c>
      <c r="V28" s="99">
        <f>SUM(J28:U28)</f>
        <v>763796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763796</v>
      </c>
    </row>
    <row r="30" spans="1:22" ht="16.5" customHeight="1" x14ac:dyDescent="0.25">
      <c r="A30" s="311">
        <v>502</v>
      </c>
      <c r="B30" s="326" t="s">
        <v>30</v>
      </c>
      <c r="C30" s="314" t="s">
        <v>77</v>
      </c>
      <c r="D30" s="314">
        <v>36</v>
      </c>
      <c r="E30" s="326" t="s">
        <v>138</v>
      </c>
      <c r="F30" s="326" t="s">
        <v>31</v>
      </c>
      <c r="G30" s="326" t="s">
        <v>20</v>
      </c>
      <c r="H30" s="326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12"/>
      <c r="B31" s="327"/>
      <c r="C31" s="315"/>
      <c r="D31" s="315"/>
      <c r="E31" s="327"/>
      <c r="F31" s="327"/>
      <c r="G31" s="327"/>
      <c r="H31" s="327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28"/>
      <c r="C32" s="316"/>
      <c r="D32" s="316"/>
      <c r="E32" s="328"/>
      <c r="F32" s="328"/>
      <c r="G32" s="328"/>
      <c r="H32" s="328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11">
        <v>525</v>
      </c>
      <c r="B34" s="314" t="s">
        <v>33</v>
      </c>
      <c r="C34" s="314" t="s">
        <v>81</v>
      </c>
      <c r="D34" s="314">
        <v>15</v>
      </c>
      <c r="E34" s="326" t="s">
        <v>143</v>
      </c>
      <c r="F34" s="326" t="s">
        <v>34</v>
      </c>
      <c r="G34" s="326" t="s">
        <v>25</v>
      </c>
      <c r="H34" s="326" t="s">
        <v>34</v>
      </c>
      <c r="I34" s="73" t="s">
        <v>92</v>
      </c>
      <c r="J34" s="72">
        <v>137398</v>
      </c>
      <c r="K34" s="34">
        <v>135219</v>
      </c>
      <c r="L34" s="34">
        <v>154961</v>
      </c>
      <c r="M34" s="34">
        <v>155751</v>
      </c>
      <c r="N34" s="34">
        <v>144134</v>
      </c>
      <c r="O34" s="34">
        <v>152518</v>
      </c>
      <c r="P34" s="34">
        <v>151705</v>
      </c>
      <c r="Q34" s="58">
        <v>146459</v>
      </c>
      <c r="R34" s="58">
        <v>150010</v>
      </c>
      <c r="S34" s="34">
        <v>153436</v>
      </c>
      <c r="T34" s="34">
        <v>133630</v>
      </c>
      <c r="U34" s="35">
        <v>122992</v>
      </c>
      <c r="V34" s="97">
        <f>SUM(J34:U34)</f>
        <v>1738213</v>
      </c>
    </row>
    <row r="35" spans="1:22" ht="16.5" thickBot="1" x14ac:dyDescent="0.3">
      <c r="A35" s="313"/>
      <c r="B35" s="316"/>
      <c r="C35" s="316"/>
      <c r="D35" s="316"/>
      <c r="E35" s="328"/>
      <c r="F35" s="328"/>
      <c r="G35" s="328"/>
      <c r="H35" s="328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1738213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100259</v>
      </c>
      <c r="K37" s="32">
        <v>85552</v>
      </c>
      <c r="L37" s="32">
        <v>87284</v>
      </c>
      <c r="M37" s="32">
        <v>83300</v>
      </c>
      <c r="N37" s="32">
        <v>72868</v>
      </c>
      <c r="O37" s="32">
        <v>86033</v>
      </c>
      <c r="P37" s="32">
        <v>83717</v>
      </c>
      <c r="Q37" s="25">
        <v>79939</v>
      </c>
      <c r="R37" s="56">
        <v>83033</v>
      </c>
      <c r="S37" s="32">
        <v>81203</v>
      </c>
      <c r="T37" s="32">
        <v>79528</v>
      </c>
      <c r="U37" s="33">
        <v>93719</v>
      </c>
      <c r="V37" s="98">
        <f>SUM(J37:U37)</f>
        <v>1016435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1016435</v>
      </c>
    </row>
    <row r="39" spans="1:22" ht="15.75" x14ac:dyDescent="0.25">
      <c r="A39" s="311">
        <v>537</v>
      </c>
      <c r="B39" s="314" t="s">
        <v>35</v>
      </c>
      <c r="C39" s="314" t="s">
        <v>83</v>
      </c>
      <c r="D39" s="317">
        <v>363.9</v>
      </c>
      <c r="E39" s="314" t="s">
        <v>16</v>
      </c>
      <c r="F39" s="314" t="s">
        <v>36</v>
      </c>
      <c r="G39" s="320" t="s">
        <v>144</v>
      </c>
      <c r="H39" s="314" t="s">
        <v>37</v>
      </c>
      <c r="I39" s="41" t="s">
        <v>92</v>
      </c>
      <c r="J39" s="15">
        <v>17727</v>
      </c>
      <c r="K39" s="15">
        <v>22125</v>
      </c>
      <c r="L39" s="15">
        <v>0</v>
      </c>
      <c r="M39" s="15">
        <v>0</v>
      </c>
      <c r="N39" s="15">
        <v>0</v>
      </c>
      <c r="O39" s="15">
        <v>22661</v>
      </c>
      <c r="P39" s="15">
        <v>342</v>
      </c>
      <c r="Q39" s="16">
        <v>0</v>
      </c>
      <c r="R39" s="14">
        <v>31799</v>
      </c>
      <c r="S39" s="15">
        <v>37821</v>
      </c>
      <c r="T39" s="15">
        <v>30640</v>
      </c>
      <c r="U39" s="23">
        <v>39959</v>
      </c>
      <c r="V39" s="99">
        <f>SUM(J39:U39)</f>
        <v>203074</v>
      </c>
    </row>
    <row r="40" spans="1:22" ht="15.75" x14ac:dyDescent="0.25">
      <c r="A40" s="312"/>
      <c r="B40" s="315"/>
      <c r="C40" s="315"/>
      <c r="D40" s="318"/>
      <c r="E40" s="315"/>
      <c r="F40" s="315"/>
      <c r="G40" s="321"/>
      <c r="H40" s="315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15"/>
      <c r="C41" s="315"/>
      <c r="D41" s="318"/>
      <c r="E41" s="315"/>
      <c r="F41" s="315"/>
      <c r="G41" s="321"/>
      <c r="H41" s="315"/>
      <c r="I41" s="41" t="s">
        <v>91</v>
      </c>
      <c r="J41" s="15">
        <v>0</v>
      </c>
      <c r="K41" s="15">
        <v>0</v>
      </c>
      <c r="L41" s="15">
        <v>0</v>
      </c>
      <c r="M41" s="15">
        <v>28254</v>
      </c>
      <c r="N41" s="15">
        <v>28069</v>
      </c>
      <c r="O41" s="15">
        <v>0</v>
      </c>
      <c r="P41" s="15">
        <v>0</v>
      </c>
      <c r="Q41" s="16">
        <v>20870</v>
      </c>
      <c r="R41" s="14">
        <v>28663</v>
      </c>
      <c r="S41" s="15">
        <v>40326</v>
      </c>
      <c r="T41" s="15">
        <v>9328</v>
      </c>
      <c r="U41" s="23">
        <v>0</v>
      </c>
      <c r="V41" s="99">
        <f>SUM(J41:U41)</f>
        <v>155510</v>
      </c>
    </row>
    <row r="42" spans="1:22" ht="15.75" x14ac:dyDescent="0.25">
      <c r="A42" s="312"/>
      <c r="B42" s="315"/>
      <c r="C42" s="315"/>
      <c r="D42" s="318"/>
      <c r="E42" s="315"/>
      <c r="F42" s="315"/>
      <c r="G42" s="315"/>
      <c r="H42" s="315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6"/>
      <c r="C43" s="316"/>
      <c r="D43" s="319"/>
      <c r="E43" s="316"/>
      <c r="F43" s="316"/>
      <c r="G43" s="316"/>
      <c r="H43" s="316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358584</v>
      </c>
    </row>
    <row r="45" spans="1:22" ht="15.75" x14ac:dyDescent="0.25">
      <c r="A45" s="312">
        <v>541</v>
      </c>
      <c r="B45" s="315" t="s">
        <v>41</v>
      </c>
      <c r="C45" s="315" t="s">
        <v>81</v>
      </c>
      <c r="D45" s="315">
        <v>93</v>
      </c>
      <c r="E45" s="315" t="s">
        <v>7</v>
      </c>
      <c r="F45" s="315" t="s">
        <v>39</v>
      </c>
      <c r="G45" s="315" t="s">
        <v>145</v>
      </c>
      <c r="H45" s="315" t="s">
        <v>39</v>
      </c>
      <c r="I45" s="41" t="s">
        <v>94</v>
      </c>
      <c r="J45" s="15">
        <v>2001</v>
      </c>
      <c r="K45" s="15">
        <v>2013</v>
      </c>
      <c r="L45" s="15">
        <v>0</v>
      </c>
      <c r="M45" s="15">
        <v>2003</v>
      </c>
      <c r="N45" s="15">
        <v>0</v>
      </c>
      <c r="O45" s="15">
        <v>2209</v>
      </c>
      <c r="P45" s="15">
        <v>0</v>
      </c>
      <c r="Q45" s="16">
        <v>1642</v>
      </c>
      <c r="R45" s="14">
        <v>2011</v>
      </c>
      <c r="S45" s="15">
        <v>2008</v>
      </c>
      <c r="T45" s="15">
        <v>0</v>
      </c>
      <c r="U45" s="23">
        <v>3007</v>
      </c>
      <c r="V45" s="99">
        <f t="shared" ref="V45:V53" si="0">SUM(J45:U45)</f>
        <v>16894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92</v>
      </c>
      <c r="J46" s="17">
        <v>48975</v>
      </c>
      <c r="K46" s="17">
        <v>22669</v>
      </c>
      <c r="L46" s="17">
        <v>14846</v>
      </c>
      <c r="M46" s="17">
        <v>19631</v>
      </c>
      <c r="N46" s="17">
        <v>37823</v>
      </c>
      <c r="O46" s="17">
        <v>77924</v>
      </c>
      <c r="P46" s="17">
        <v>67351</v>
      </c>
      <c r="Q46" s="16">
        <v>38961</v>
      </c>
      <c r="R46" s="16">
        <v>48449</v>
      </c>
      <c r="S46" s="17">
        <v>52068</v>
      </c>
      <c r="T46" s="17">
        <v>92635</v>
      </c>
      <c r="U46" s="22">
        <v>133777</v>
      </c>
      <c r="V46" s="53">
        <f t="shared" si="0"/>
        <v>655109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103</v>
      </c>
      <c r="J48" s="17">
        <v>29778</v>
      </c>
      <c r="K48" s="17">
        <v>0</v>
      </c>
      <c r="L48" s="17">
        <v>22765</v>
      </c>
      <c r="M48" s="17">
        <v>45456</v>
      </c>
      <c r="N48" s="17">
        <v>33880</v>
      </c>
      <c r="O48" s="17">
        <v>29541</v>
      </c>
      <c r="P48" s="17">
        <v>56631</v>
      </c>
      <c r="Q48" s="16">
        <v>46893</v>
      </c>
      <c r="R48" s="16">
        <v>30867</v>
      </c>
      <c r="S48" s="17">
        <v>20690</v>
      </c>
      <c r="T48" s="17">
        <v>21527</v>
      </c>
      <c r="U48" s="22">
        <v>21745</v>
      </c>
      <c r="V48" s="53">
        <f t="shared" si="0"/>
        <v>359773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91</v>
      </c>
      <c r="J49" s="17">
        <v>63504</v>
      </c>
      <c r="K49" s="17">
        <v>10921</v>
      </c>
      <c r="L49" s="17">
        <v>0</v>
      </c>
      <c r="M49" s="17">
        <v>28089</v>
      </c>
      <c r="N49" s="17">
        <v>32</v>
      </c>
      <c r="O49" s="17">
        <v>16633</v>
      </c>
      <c r="P49" s="17">
        <v>22336</v>
      </c>
      <c r="Q49" s="16">
        <v>86513</v>
      </c>
      <c r="R49" s="16">
        <v>61803</v>
      </c>
      <c r="S49" s="17">
        <v>61978</v>
      </c>
      <c r="T49" s="17">
        <v>17877</v>
      </c>
      <c r="U49" s="22">
        <v>17891</v>
      </c>
      <c r="V49" s="53">
        <f t="shared" si="0"/>
        <v>387577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15"/>
      <c r="C51" s="315"/>
      <c r="D51" s="315"/>
      <c r="E51" s="315"/>
      <c r="F51" s="315"/>
      <c r="G51" s="315"/>
      <c r="H51" s="315"/>
      <c r="I51" s="4" t="s">
        <v>70</v>
      </c>
      <c r="J51" s="17">
        <v>0</v>
      </c>
      <c r="K51" s="17">
        <v>3981</v>
      </c>
      <c r="L51" s="17">
        <v>0</v>
      </c>
      <c r="M51" s="17">
        <v>8834</v>
      </c>
      <c r="N51" s="17">
        <v>6960</v>
      </c>
      <c r="O51" s="17">
        <v>0</v>
      </c>
      <c r="P51" s="17">
        <v>6454</v>
      </c>
      <c r="Q51" s="16">
        <v>0</v>
      </c>
      <c r="R51" s="16">
        <v>0</v>
      </c>
      <c r="S51" s="17">
        <v>8449</v>
      </c>
      <c r="T51" s="17">
        <v>6211</v>
      </c>
      <c r="U51" s="22">
        <v>0</v>
      </c>
      <c r="V51" s="53">
        <f t="shared" si="0"/>
        <v>40889</v>
      </c>
    </row>
    <row r="52" spans="1:22" ht="15.75" x14ac:dyDescent="0.25">
      <c r="A52" s="312"/>
      <c r="B52" s="315"/>
      <c r="C52" s="315"/>
      <c r="D52" s="315"/>
      <c r="E52" s="315"/>
      <c r="F52" s="315"/>
      <c r="G52" s="315"/>
      <c r="H52" s="315"/>
      <c r="I52" s="4" t="s">
        <v>93</v>
      </c>
      <c r="J52" s="17">
        <v>58862</v>
      </c>
      <c r="K52" s="17">
        <v>55460</v>
      </c>
      <c r="L52" s="17">
        <v>63978</v>
      </c>
      <c r="M52" s="17">
        <v>58048</v>
      </c>
      <c r="N52" s="17">
        <v>39171</v>
      </c>
      <c r="O52" s="17">
        <v>12296</v>
      </c>
      <c r="P52" s="17">
        <v>2160</v>
      </c>
      <c r="Q52" s="16">
        <v>14793</v>
      </c>
      <c r="R52" s="16">
        <v>8137</v>
      </c>
      <c r="S52" s="17">
        <v>39158</v>
      </c>
      <c r="T52" s="17">
        <v>25367</v>
      </c>
      <c r="U52" s="22">
        <v>19856</v>
      </c>
      <c r="V52" s="53">
        <f t="shared" si="0"/>
        <v>397286</v>
      </c>
    </row>
    <row r="53" spans="1:22" ht="16.5" thickBot="1" x14ac:dyDescent="0.3">
      <c r="A53" s="312"/>
      <c r="B53" s="315"/>
      <c r="C53" s="315"/>
      <c r="D53" s="315"/>
      <c r="E53" s="315"/>
      <c r="F53" s="315"/>
      <c r="G53" s="315"/>
      <c r="H53" s="315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1857528</v>
      </c>
    </row>
    <row r="55" spans="1:22" ht="15.75" x14ac:dyDescent="0.25">
      <c r="A55" s="312">
        <v>542</v>
      </c>
      <c r="B55" s="315" t="s">
        <v>38</v>
      </c>
      <c r="C55" s="315" t="s">
        <v>79</v>
      </c>
      <c r="D55" s="315">
        <v>200</v>
      </c>
      <c r="E55" s="327" t="s">
        <v>7</v>
      </c>
      <c r="F55" s="327" t="s">
        <v>39</v>
      </c>
      <c r="G55" s="327" t="s">
        <v>146</v>
      </c>
      <c r="H55" s="327" t="s">
        <v>40</v>
      </c>
      <c r="I55" s="41" t="s">
        <v>94</v>
      </c>
      <c r="J55" s="15">
        <v>22994</v>
      </c>
      <c r="K55" s="15">
        <v>21738</v>
      </c>
      <c r="L55" s="15">
        <v>22856</v>
      </c>
      <c r="M55" s="15">
        <v>27807</v>
      </c>
      <c r="N55" s="15">
        <v>17106</v>
      </c>
      <c r="O55" s="15">
        <v>23807</v>
      </c>
      <c r="P55" s="15">
        <v>23347</v>
      </c>
      <c r="Q55" s="16">
        <v>28692</v>
      </c>
      <c r="R55" s="14">
        <v>24200</v>
      </c>
      <c r="S55" s="15">
        <v>25999</v>
      </c>
      <c r="T55" s="15">
        <v>23162</v>
      </c>
      <c r="U55" s="23">
        <v>22333</v>
      </c>
      <c r="V55" s="99">
        <f>SUM(J55:U55)</f>
        <v>284041</v>
      </c>
    </row>
    <row r="56" spans="1:22" ht="15.75" x14ac:dyDescent="0.25">
      <c r="A56" s="312"/>
      <c r="B56" s="315"/>
      <c r="C56" s="315"/>
      <c r="D56" s="315"/>
      <c r="E56" s="327"/>
      <c r="F56" s="327"/>
      <c r="G56" s="327"/>
      <c r="H56" s="327"/>
      <c r="I56" s="4" t="s">
        <v>92</v>
      </c>
      <c r="J56" s="17">
        <v>66254</v>
      </c>
      <c r="K56" s="17">
        <v>68877</v>
      </c>
      <c r="L56" s="17">
        <v>81273</v>
      </c>
      <c r="M56" s="17">
        <v>76433</v>
      </c>
      <c r="N56" s="17">
        <v>66259</v>
      </c>
      <c r="O56" s="17">
        <v>74073</v>
      </c>
      <c r="P56" s="17">
        <v>63413</v>
      </c>
      <c r="Q56" s="16">
        <v>61217</v>
      </c>
      <c r="R56" s="16">
        <v>41768</v>
      </c>
      <c r="S56" s="17">
        <v>59583</v>
      </c>
      <c r="T56" s="17">
        <v>54696</v>
      </c>
      <c r="U56" s="22">
        <v>57853</v>
      </c>
      <c r="V56" s="53">
        <f>SUM(J56:U56)</f>
        <v>771699</v>
      </c>
    </row>
    <row r="57" spans="1:22" ht="15.75" x14ac:dyDescent="0.25">
      <c r="A57" s="312"/>
      <c r="B57" s="315"/>
      <c r="C57" s="315"/>
      <c r="D57" s="315"/>
      <c r="E57" s="327"/>
      <c r="F57" s="327"/>
      <c r="G57" s="327"/>
      <c r="H57" s="327"/>
      <c r="I57" s="3" t="s">
        <v>103</v>
      </c>
      <c r="J57" s="17">
        <v>5514</v>
      </c>
      <c r="K57" s="17">
        <v>2381</v>
      </c>
      <c r="L57" s="17">
        <v>12745</v>
      </c>
      <c r="M57" s="17">
        <v>3580</v>
      </c>
      <c r="N57" s="17">
        <v>9325</v>
      </c>
      <c r="O57" s="17">
        <v>4301</v>
      </c>
      <c r="P57" s="17">
        <v>3774</v>
      </c>
      <c r="Q57" s="16">
        <v>8950</v>
      </c>
      <c r="R57" s="16">
        <v>4585</v>
      </c>
      <c r="S57" s="17">
        <v>7254</v>
      </c>
      <c r="T57" s="17">
        <v>4399</v>
      </c>
      <c r="U57" s="22">
        <v>4432</v>
      </c>
      <c r="V57" s="53">
        <f>SUM(J57:U57)</f>
        <v>71240</v>
      </c>
    </row>
    <row r="58" spans="1:22" ht="16.5" thickBot="1" x14ac:dyDescent="0.3">
      <c r="A58" s="312"/>
      <c r="B58" s="315"/>
      <c r="C58" s="315"/>
      <c r="D58" s="315"/>
      <c r="E58" s="327"/>
      <c r="F58" s="327"/>
      <c r="G58" s="327"/>
      <c r="H58" s="327"/>
      <c r="I58" s="18" t="s">
        <v>91</v>
      </c>
      <c r="J58" s="28">
        <v>95563</v>
      </c>
      <c r="K58" s="28">
        <v>87140</v>
      </c>
      <c r="L58" s="28">
        <v>98297</v>
      </c>
      <c r="M58" s="28">
        <v>84984</v>
      </c>
      <c r="N58" s="28">
        <v>100875</v>
      </c>
      <c r="O58" s="28">
        <v>95576</v>
      </c>
      <c r="P58" s="28">
        <v>94496</v>
      </c>
      <c r="Q58" s="25">
        <v>93128</v>
      </c>
      <c r="R58" s="55">
        <v>89869</v>
      </c>
      <c r="S58" s="28">
        <v>95729</v>
      </c>
      <c r="T58" s="28">
        <v>99838</v>
      </c>
      <c r="U58" s="29">
        <v>100958</v>
      </c>
      <c r="V58" s="100">
        <f>SUM(J58:U58)</f>
        <v>1136453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2263433</v>
      </c>
    </row>
    <row r="60" spans="1:22" ht="15.75" x14ac:dyDescent="0.25">
      <c r="A60" s="311">
        <v>554</v>
      </c>
      <c r="B60" s="314" t="s">
        <v>43</v>
      </c>
      <c r="C60" s="314" t="s">
        <v>79</v>
      </c>
      <c r="D60" s="314">
        <v>58</v>
      </c>
      <c r="E60" s="326" t="s">
        <v>147</v>
      </c>
      <c r="F60" s="314" t="s">
        <v>37</v>
      </c>
      <c r="G60" s="340" t="s">
        <v>148</v>
      </c>
      <c r="H60" s="314" t="s">
        <v>37</v>
      </c>
      <c r="I60" s="4" t="s">
        <v>94</v>
      </c>
      <c r="J60" s="17">
        <v>0</v>
      </c>
      <c r="K60" s="17">
        <v>0</v>
      </c>
      <c r="L60" s="17">
        <v>881</v>
      </c>
      <c r="M60" s="17">
        <v>0</v>
      </c>
      <c r="N60" s="17">
        <v>0</v>
      </c>
      <c r="O60" s="17">
        <v>991</v>
      </c>
      <c r="P60" s="17">
        <v>1349</v>
      </c>
      <c r="Q60" s="16">
        <v>718</v>
      </c>
      <c r="R60" s="16">
        <v>1562</v>
      </c>
      <c r="S60" s="17">
        <v>0</v>
      </c>
      <c r="T60" s="17">
        <v>998</v>
      </c>
      <c r="U60" s="22">
        <v>969</v>
      </c>
      <c r="V60" s="53">
        <f>SUM(J60:U60)</f>
        <v>7468</v>
      </c>
    </row>
    <row r="61" spans="1:22" ht="15.75" x14ac:dyDescent="0.25">
      <c r="A61" s="312"/>
      <c r="B61" s="315"/>
      <c r="C61" s="315"/>
      <c r="D61" s="315"/>
      <c r="E61" s="327"/>
      <c r="F61" s="315"/>
      <c r="G61" s="341"/>
      <c r="H61" s="315"/>
      <c r="I61" s="18" t="s">
        <v>92</v>
      </c>
      <c r="J61" s="28">
        <v>21336</v>
      </c>
      <c r="K61" s="28">
        <v>1647</v>
      </c>
      <c r="L61" s="28">
        <v>16583</v>
      </c>
      <c r="M61" s="28">
        <v>9945</v>
      </c>
      <c r="N61" s="28">
        <v>9129</v>
      </c>
      <c r="O61" s="28">
        <v>120</v>
      </c>
      <c r="P61" s="28">
        <v>15601</v>
      </c>
      <c r="Q61" s="55">
        <v>10431</v>
      </c>
      <c r="R61" s="55">
        <v>12967</v>
      </c>
      <c r="S61" s="28">
        <v>4701</v>
      </c>
      <c r="T61" s="28">
        <v>9399</v>
      </c>
      <c r="U61" s="29">
        <v>3764</v>
      </c>
      <c r="V61" s="100">
        <f>SUM(J61:U61)</f>
        <v>115623</v>
      </c>
    </row>
    <row r="62" spans="1:22" ht="16.5" thickBot="1" x14ac:dyDescent="0.3">
      <c r="A62" s="313"/>
      <c r="B62" s="316"/>
      <c r="C62" s="316"/>
      <c r="D62" s="316"/>
      <c r="E62" s="328"/>
      <c r="F62" s="316"/>
      <c r="G62" s="328"/>
      <c r="H62" s="316"/>
      <c r="I62" s="18" t="s">
        <v>91</v>
      </c>
      <c r="J62" s="28">
        <v>14881</v>
      </c>
      <c r="K62" s="28">
        <v>16746</v>
      </c>
      <c r="L62" s="28">
        <v>8141</v>
      </c>
      <c r="M62" s="28">
        <v>14078</v>
      </c>
      <c r="N62" s="28">
        <v>11276</v>
      </c>
      <c r="O62" s="28">
        <v>5742</v>
      </c>
      <c r="P62" s="28">
        <v>13461</v>
      </c>
      <c r="Q62" s="25">
        <v>7271</v>
      </c>
      <c r="R62" s="55">
        <v>13126</v>
      </c>
      <c r="S62" s="28">
        <v>14291</v>
      </c>
      <c r="T62" s="28">
        <v>8112</v>
      </c>
      <c r="U62" s="29">
        <v>6829</v>
      </c>
      <c r="V62" s="100">
        <f>SUM(J62:U62)</f>
        <v>133954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257045</v>
      </c>
    </row>
    <row r="64" spans="1:22" ht="15.75" x14ac:dyDescent="0.25">
      <c r="A64" s="311">
        <v>560</v>
      </c>
      <c r="B64" s="326" t="s">
        <v>15</v>
      </c>
      <c r="C64" s="314" t="s">
        <v>77</v>
      </c>
      <c r="D64" s="317">
        <v>17.899999999999999</v>
      </c>
      <c r="E64" s="326" t="s">
        <v>149</v>
      </c>
      <c r="F64" s="314" t="s">
        <v>37</v>
      </c>
      <c r="G64" s="326" t="s">
        <v>9</v>
      </c>
      <c r="H64" s="314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27"/>
      <c r="C65" s="315"/>
      <c r="D65" s="318"/>
      <c r="E65" s="327"/>
      <c r="F65" s="315"/>
      <c r="G65" s="327"/>
      <c r="H65" s="315"/>
      <c r="I65" s="3" t="s">
        <v>103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>
        <v>0</v>
      </c>
      <c r="R65" s="16">
        <v>0</v>
      </c>
      <c r="S65" s="17">
        <v>0</v>
      </c>
      <c r="T65" s="17">
        <v>0</v>
      </c>
      <c r="U65" s="22">
        <v>0</v>
      </c>
      <c r="V65" s="53">
        <f>SUM(J65:U65)</f>
        <v>0</v>
      </c>
    </row>
    <row r="66" spans="1:22" ht="15.75" x14ac:dyDescent="0.25">
      <c r="A66" s="312"/>
      <c r="B66" s="327"/>
      <c r="C66" s="315"/>
      <c r="D66" s="318"/>
      <c r="E66" s="327"/>
      <c r="F66" s="315"/>
      <c r="G66" s="327"/>
      <c r="H66" s="315"/>
      <c r="I66" s="3" t="s">
        <v>172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6.5" thickBot="1" x14ac:dyDescent="0.3">
      <c r="A67" s="313"/>
      <c r="B67" s="328"/>
      <c r="C67" s="316"/>
      <c r="D67" s="319"/>
      <c r="E67" s="328"/>
      <c r="F67" s="316"/>
      <c r="G67" s="328"/>
      <c r="H67" s="316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0</v>
      </c>
    </row>
    <row r="69" spans="1:22" s="150" customFormat="1" ht="15.75" x14ac:dyDescent="0.25">
      <c r="A69" s="357">
        <v>596</v>
      </c>
      <c r="B69" s="363" t="s">
        <v>217</v>
      </c>
      <c r="C69" s="361" t="s">
        <v>84</v>
      </c>
      <c r="D69" s="361">
        <v>26</v>
      </c>
      <c r="E69" s="363" t="s">
        <v>216</v>
      </c>
      <c r="F69" s="363" t="s">
        <v>45</v>
      </c>
      <c r="G69" s="363" t="s">
        <v>18</v>
      </c>
      <c r="H69" s="363" t="s">
        <v>45</v>
      </c>
      <c r="I69" s="185" t="s">
        <v>91</v>
      </c>
      <c r="J69" s="226">
        <v>19568</v>
      </c>
      <c r="K69" s="227">
        <v>13402</v>
      </c>
      <c r="L69" s="227">
        <v>34333</v>
      </c>
      <c r="M69" s="227">
        <v>33232</v>
      </c>
      <c r="N69" s="227">
        <v>12958</v>
      </c>
      <c r="O69" s="227">
        <v>0</v>
      </c>
      <c r="P69" s="227">
        <v>0</v>
      </c>
      <c r="Q69" s="16">
        <v>0</v>
      </c>
      <c r="R69" s="186">
        <v>0</v>
      </c>
      <c r="S69" s="186">
        <v>0</v>
      </c>
      <c r="T69" s="186">
        <v>28037</v>
      </c>
      <c r="U69" s="228">
        <v>29274</v>
      </c>
      <c r="V69" s="184">
        <f>SUM(J69:U69)</f>
        <v>170804</v>
      </c>
    </row>
    <row r="70" spans="1:22" s="150" customFormat="1" ht="16.5" thickBot="1" x14ac:dyDescent="0.25">
      <c r="A70" s="358"/>
      <c r="B70" s="364"/>
      <c r="C70" s="362"/>
      <c r="D70" s="362"/>
      <c r="E70" s="364"/>
      <c r="F70" s="364"/>
      <c r="G70" s="364"/>
      <c r="H70" s="364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s="150" customFormat="1" ht="15.75" x14ac:dyDescent="0.2">
      <c r="A72" s="357">
        <v>597</v>
      </c>
      <c r="B72" s="359" t="s">
        <v>218</v>
      </c>
      <c r="C72" s="361" t="s">
        <v>79</v>
      </c>
      <c r="D72" s="361">
        <v>26</v>
      </c>
      <c r="E72" s="363" t="s">
        <v>18</v>
      </c>
      <c r="F72" s="363" t="s">
        <v>45</v>
      </c>
      <c r="G72" s="363" t="s">
        <v>216</v>
      </c>
      <c r="H72" s="363" t="s">
        <v>45</v>
      </c>
      <c r="I72" s="185" t="s">
        <v>164</v>
      </c>
      <c r="J72" s="186">
        <v>0</v>
      </c>
      <c r="K72" s="187">
        <v>0</v>
      </c>
      <c r="L72" s="187">
        <v>0</v>
      </c>
      <c r="M72" s="187">
        <v>0</v>
      </c>
      <c r="N72" s="187">
        <v>20092</v>
      </c>
      <c r="O72" s="187">
        <v>8971</v>
      </c>
      <c r="P72" s="187">
        <v>0</v>
      </c>
      <c r="Q72" s="211">
        <v>13522</v>
      </c>
      <c r="R72" s="186">
        <v>18521</v>
      </c>
      <c r="S72" s="187">
        <v>3934</v>
      </c>
      <c r="T72" s="187">
        <v>3335</v>
      </c>
      <c r="U72" s="188">
        <v>5724</v>
      </c>
      <c r="V72" s="229">
        <f>SUM(J72:U72)</f>
        <v>74099</v>
      </c>
    </row>
    <row r="73" spans="1:22" s="150" customFormat="1" ht="16.5" thickBot="1" x14ac:dyDescent="0.25">
      <c r="A73" s="358"/>
      <c r="B73" s="360"/>
      <c r="C73" s="362"/>
      <c r="D73" s="362"/>
      <c r="E73" s="364"/>
      <c r="F73" s="364"/>
      <c r="G73" s="364"/>
      <c r="H73" s="364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74099</v>
      </c>
    </row>
    <row r="75" spans="1:22" ht="15.75" x14ac:dyDescent="0.25">
      <c r="A75" s="312">
        <v>598</v>
      </c>
      <c r="B75" s="327" t="s">
        <v>46</v>
      </c>
      <c r="C75" s="315" t="s">
        <v>84</v>
      </c>
      <c r="D75" s="315">
        <v>16</v>
      </c>
      <c r="E75" s="327" t="s">
        <v>18</v>
      </c>
      <c r="F75" s="327" t="s">
        <v>45</v>
      </c>
      <c r="G75" s="327" t="s">
        <v>150</v>
      </c>
      <c r="H75" s="327" t="s">
        <v>45</v>
      </c>
      <c r="I75" s="38" t="s">
        <v>92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1890</v>
      </c>
      <c r="R75" s="14">
        <v>534</v>
      </c>
      <c r="S75" s="15">
        <v>0</v>
      </c>
      <c r="T75" s="15">
        <v>0</v>
      </c>
      <c r="U75" s="23">
        <v>1698</v>
      </c>
      <c r="V75" s="99">
        <f>SUM(J75:U75)</f>
        <v>4122</v>
      </c>
    </row>
    <row r="76" spans="1:22" ht="16.5" thickBot="1" x14ac:dyDescent="0.3">
      <c r="A76" s="312"/>
      <c r="B76" s="327"/>
      <c r="C76" s="315"/>
      <c r="D76" s="315"/>
      <c r="E76" s="327"/>
      <c r="F76" s="327"/>
      <c r="G76" s="327"/>
      <c r="H76" s="327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4122</v>
      </c>
    </row>
    <row r="78" spans="1:22" ht="15.75" x14ac:dyDescent="0.25">
      <c r="A78" s="312">
        <v>608</v>
      </c>
      <c r="B78" s="315" t="s">
        <v>47</v>
      </c>
      <c r="C78" s="315" t="s">
        <v>85</v>
      </c>
      <c r="D78" s="315">
        <v>98</v>
      </c>
      <c r="E78" s="327" t="s">
        <v>151</v>
      </c>
      <c r="F78" s="327" t="s">
        <v>45</v>
      </c>
      <c r="G78" s="327" t="s">
        <v>18</v>
      </c>
      <c r="H78" s="327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12"/>
      <c r="B79" s="315"/>
      <c r="C79" s="315"/>
      <c r="D79" s="315"/>
      <c r="E79" s="327"/>
      <c r="F79" s="327"/>
      <c r="G79" s="327"/>
      <c r="H79" s="327"/>
      <c r="I79" s="38" t="s">
        <v>92</v>
      </c>
      <c r="J79" s="15">
        <v>47356</v>
      </c>
      <c r="K79" s="15">
        <v>1762</v>
      </c>
      <c r="L79" s="15">
        <v>4746</v>
      </c>
      <c r="M79" s="15">
        <v>0</v>
      </c>
      <c r="N79" s="15">
        <v>0</v>
      </c>
      <c r="O79" s="15">
        <v>35284</v>
      </c>
      <c r="P79" s="15">
        <v>35054</v>
      </c>
      <c r="Q79" s="16">
        <v>35288</v>
      </c>
      <c r="R79" s="15">
        <v>83456</v>
      </c>
      <c r="S79" s="15">
        <v>34292</v>
      </c>
      <c r="T79" s="15">
        <v>37175</v>
      </c>
      <c r="U79" s="23">
        <v>48893</v>
      </c>
      <c r="V79" s="99">
        <f>SUM(J79:U79)</f>
        <v>363306</v>
      </c>
    </row>
    <row r="80" spans="1:22" ht="15.75" x14ac:dyDescent="0.25">
      <c r="A80" s="312"/>
      <c r="B80" s="315"/>
      <c r="C80" s="315"/>
      <c r="D80" s="315"/>
      <c r="E80" s="327"/>
      <c r="F80" s="327"/>
      <c r="G80" s="327"/>
      <c r="H80" s="327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12"/>
      <c r="B81" s="315"/>
      <c r="C81" s="315"/>
      <c r="D81" s="315"/>
      <c r="E81" s="327"/>
      <c r="F81" s="327"/>
      <c r="G81" s="327"/>
      <c r="H81" s="327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12"/>
      <c r="B82" s="315"/>
      <c r="C82" s="315"/>
      <c r="D82" s="315"/>
      <c r="E82" s="327"/>
      <c r="F82" s="327"/>
      <c r="G82" s="327"/>
      <c r="H82" s="327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363306</v>
      </c>
    </row>
    <row r="84" spans="1:22" ht="15.75" x14ac:dyDescent="0.25">
      <c r="A84" s="311">
        <v>611</v>
      </c>
      <c r="B84" s="326" t="s">
        <v>38</v>
      </c>
      <c r="C84" s="314" t="s">
        <v>77</v>
      </c>
      <c r="D84" s="314">
        <v>66</v>
      </c>
      <c r="E84" s="326" t="s">
        <v>146</v>
      </c>
      <c r="F84" s="326" t="s">
        <v>40</v>
      </c>
      <c r="G84" s="340" t="s">
        <v>152</v>
      </c>
      <c r="H84" s="326" t="s">
        <v>40</v>
      </c>
      <c r="I84" s="38" t="s">
        <v>94</v>
      </c>
      <c r="J84" s="15">
        <v>5473</v>
      </c>
      <c r="K84" s="15">
        <v>8863</v>
      </c>
      <c r="L84" s="15">
        <v>9044</v>
      </c>
      <c r="M84" s="15">
        <v>9395</v>
      </c>
      <c r="N84" s="15">
        <v>4588</v>
      </c>
      <c r="O84" s="15">
        <v>10466</v>
      </c>
      <c r="P84" s="15">
        <v>6577</v>
      </c>
      <c r="Q84" s="16">
        <v>8479</v>
      </c>
      <c r="R84" s="14">
        <v>5983</v>
      </c>
      <c r="S84" s="15">
        <v>856</v>
      </c>
      <c r="T84" s="15">
        <v>8128</v>
      </c>
      <c r="U84" s="23">
        <v>6972</v>
      </c>
      <c r="V84" s="99">
        <f>SUM(J84:U84)</f>
        <v>84824</v>
      </c>
    </row>
    <row r="85" spans="1:22" ht="15.75" x14ac:dyDescent="0.25">
      <c r="A85" s="312"/>
      <c r="B85" s="327"/>
      <c r="C85" s="315"/>
      <c r="D85" s="315"/>
      <c r="E85" s="327"/>
      <c r="F85" s="327"/>
      <c r="G85" s="341"/>
      <c r="H85" s="327"/>
      <c r="I85" s="4" t="s">
        <v>92</v>
      </c>
      <c r="J85" s="17">
        <v>6285</v>
      </c>
      <c r="K85" s="17">
        <v>7970</v>
      </c>
      <c r="L85" s="17">
        <v>7685</v>
      </c>
      <c r="M85" s="17">
        <v>5894</v>
      </c>
      <c r="N85" s="17">
        <v>7364</v>
      </c>
      <c r="O85" s="17">
        <v>7247</v>
      </c>
      <c r="P85" s="17">
        <v>6433</v>
      </c>
      <c r="Q85" s="16">
        <v>7942</v>
      </c>
      <c r="R85" s="16">
        <v>6296</v>
      </c>
      <c r="S85" s="17">
        <v>8541</v>
      </c>
      <c r="T85" s="17">
        <v>5718</v>
      </c>
      <c r="U85" s="22">
        <v>6778</v>
      </c>
      <c r="V85" s="53">
        <f>SUM(J85:U85)</f>
        <v>84153</v>
      </c>
    </row>
    <row r="86" spans="1:22" ht="15.75" x14ac:dyDescent="0.25">
      <c r="A86" s="312"/>
      <c r="B86" s="327"/>
      <c r="C86" s="315"/>
      <c r="D86" s="315"/>
      <c r="E86" s="327"/>
      <c r="F86" s="327"/>
      <c r="G86" s="341"/>
      <c r="H86" s="327"/>
      <c r="I86" s="4" t="s">
        <v>91</v>
      </c>
      <c r="J86" s="17">
        <v>25739</v>
      </c>
      <c r="K86" s="17">
        <v>21390</v>
      </c>
      <c r="L86" s="17">
        <v>23495</v>
      </c>
      <c r="M86" s="17">
        <v>19667</v>
      </c>
      <c r="N86" s="17">
        <v>23432</v>
      </c>
      <c r="O86" s="17">
        <v>21763</v>
      </c>
      <c r="P86" s="17">
        <v>23597</v>
      </c>
      <c r="Q86" s="16">
        <v>18704</v>
      </c>
      <c r="R86" s="16">
        <v>17096</v>
      </c>
      <c r="S86" s="17">
        <v>18329</v>
      </c>
      <c r="T86" s="17">
        <v>20798</v>
      </c>
      <c r="U86" s="22">
        <v>24129</v>
      </c>
      <c r="V86" s="53">
        <f>SUM(J86:U86)</f>
        <v>258139</v>
      </c>
    </row>
    <row r="87" spans="1:22" ht="16.5" thickBot="1" x14ac:dyDescent="0.3">
      <c r="A87" s="313"/>
      <c r="B87" s="328"/>
      <c r="C87" s="316"/>
      <c r="D87" s="316"/>
      <c r="E87" s="328"/>
      <c r="F87" s="328"/>
      <c r="G87" s="355"/>
      <c r="H87" s="328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427116</v>
      </c>
    </row>
    <row r="89" spans="1:22" ht="15.75" x14ac:dyDescent="0.25">
      <c r="A89" s="312">
        <v>624</v>
      </c>
      <c r="B89" s="327" t="s">
        <v>56</v>
      </c>
      <c r="C89" s="335" t="s">
        <v>88</v>
      </c>
      <c r="D89" s="338" t="s">
        <v>89</v>
      </c>
      <c r="E89" s="327" t="s">
        <v>100</v>
      </c>
      <c r="F89" s="315" t="s">
        <v>42</v>
      </c>
      <c r="G89" s="327" t="s">
        <v>153</v>
      </c>
      <c r="H89" s="327" t="s">
        <v>57</v>
      </c>
      <c r="I89" s="41" t="s">
        <v>92</v>
      </c>
      <c r="J89" s="15">
        <v>296194</v>
      </c>
      <c r="K89" s="15">
        <v>275575</v>
      </c>
      <c r="L89" s="15">
        <v>396222</v>
      </c>
      <c r="M89" s="15">
        <v>376030</v>
      </c>
      <c r="N89" s="15">
        <v>348417</v>
      </c>
      <c r="O89" s="15">
        <v>365885</v>
      </c>
      <c r="P89" s="15">
        <v>380043</v>
      </c>
      <c r="Q89" s="16">
        <v>436098</v>
      </c>
      <c r="R89" s="14">
        <v>403861</v>
      </c>
      <c r="S89" s="15">
        <v>345210</v>
      </c>
      <c r="T89" s="15">
        <v>391633</v>
      </c>
      <c r="U89" s="23">
        <v>345484</v>
      </c>
      <c r="V89" s="99">
        <f>SUM(J89:U89)</f>
        <v>4360652</v>
      </c>
    </row>
    <row r="90" spans="1:22" ht="15.75" x14ac:dyDescent="0.25">
      <c r="A90" s="312"/>
      <c r="B90" s="327"/>
      <c r="C90" s="356"/>
      <c r="D90" s="318"/>
      <c r="E90" s="327"/>
      <c r="F90" s="315"/>
      <c r="G90" s="327"/>
      <c r="H90" s="327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12"/>
      <c r="B91" s="327"/>
      <c r="C91" s="356"/>
      <c r="D91" s="318"/>
      <c r="E91" s="327"/>
      <c r="F91" s="315"/>
      <c r="G91" s="327"/>
      <c r="H91" s="327"/>
      <c r="I91" s="37" t="s">
        <v>91</v>
      </c>
      <c r="J91" s="28">
        <v>280802</v>
      </c>
      <c r="K91" s="28">
        <v>279116</v>
      </c>
      <c r="L91" s="28">
        <v>235439</v>
      </c>
      <c r="M91" s="28">
        <v>229208</v>
      </c>
      <c r="N91" s="28">
        <v>249965</v>
      </c>
      <c r="O91" s="28">
        <v>257455</v>
      </c>
      <c r="P91" s="28">
        <v>264495</v>
      </c>
      <c r="Q91" s="55">
        <v>220139</v>
      </c>
      <c r="R91" s="55">
        <v>220796</v>
      </c>
      <c r="S91" s="28">
        <v>269366</v>
      </c>
      <c r="T91" s="28">
        <v>225613</v>
      </c>
      <c r="U91" s="29">
        <v>276362</v>
      </c>
      <c r="V91" s="100">
        <f>SUM(J91:U91)</f>
        <v>3008756</v>
      </c>
    </row>
    <row r="92" spans="1:22" ht="16.5" thickBot="1" x14ac:dyDescent="0.3">
      <c r="A92" s="312"/>
      <c r="B92" s="327"/>
      <c r="C92" s="356"/>
      <c r="D92" s="318"/>
      <c r="E92" s="327"/>
      <c r="F92" s="315"/>
      <c r="G92" s="327"/>
      <c r="H92" s="327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7369408</v>
      </c>
    </row>
    <row r="94" spans="1:22" ht="15.75" x14ac:dyDescent="0.25">
      <c r="A94" s="311">
        <v>625</v>
      </c>
      <c r="B94" s="314" t="s">
        <v>53</v>
      </c>
      <c r="C94" s="314" t="s">
        <v>85</v>
      </c>
      <c r="D94" s="314">
        <v>372</v>
      </c>
      <c r="E94" s="314" t="s">
        <v>154</v>
      </c>
      <c r="F94" s="314" t="s">
        <v>42</v>
      </c>
      <c r="G94" s="314" t="s">
        <v>9</v>
      </c>
      <c r="H94" s="314" t="s">
        <v>37</v>
      </c>
      <c r="I94" s="41" t="s">
        <v>94</v>
      </c>
      <c r="J94" s="15">
        <v>58583</v>
      </c>
      <c r="K94" s="15">
        <v>29942</v>
      </c>
      <c r="L94" s="15">
        <v>59235</v>
      </c>
      <c r="M94" s="15">
        <v>73283</v>
      </c>
      <c r="N94" s="15">
        <v>55681</v>
      </c>
      <c r="O94" s="15">
        <v>35876</v>
      </c>
      <c r="P94" s="15">
        <v>103696</v>
      </c>
      <c r="Q94" s="16">
        <v>35947</v>
      </c>
      <c r="R94" s="14">
        <v>81414</v>
      </c>
      <c r="S94" s="15">
        <v>75355</v>
      </c>
      <c r="T94" s="15">
        <v>43515</v>
      </c>
      <c r="U94" s="23">
        <v>62673</v>
      </c>
      <c r="V94" s="99">
        <f t="shared" ref="V94:V104" si="1">SUM(J94:U94)</f>
        <v>715200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92</v>
      </c>
      <c r="J95" s="17">
        <v>71943</v>
      </c>
      <c r="K95" s="17">
        <v>83272</v>
      </c>
      <c r="L95" s="17">
        <v>58943</v>
      </c>
      <c r="M95" s="17">
        <v>66515</v>
      </c>
      <c r="N95" s="17">
        <v>12650</v>
      </c>
      <c r="O95" s="17">
        <v>56147</v>
      </c>
      <c r="P95" s="17">
        <v>43260</v>
      </c>
      <c r="Q95" s="16">
        <v>91942</v>
      </c>
      <c r="R95" s="16">
        <v>35556</v>
      </c>
      <c r="S95" s="17">
        <v>86045</v>
      </c>
      <c r="T95" s="17">
        <v>59252</v>
      </c>
      <c r="U95" s="22">
        <v>73371</v>
      </c>
      <c r="V95" s="53">
        <f t="shared" si="1"/>
        <v>738896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3" t="s">
        <v>91</v>
      </c>
      <c r="J98" s="17">
        <v>69803</v>
      </c>
      <c r="K98" s="17">
        <v>119722</v>
      </c>
      <c r="L98" s="17">
        <v>122512</v>
      </c>
      <c r="M98" s="17">
        <v>103318</v>
      </c>
      <c r="N98" s="17">
        <v>55922</v>
      </c>
      <c r="O98" s="17">
        <v>57316</v>
      </c>
      <c r="P98" s="17">
        <v>93555</v>
      </c>
      <c r="Q98" s="16">
        <v>83340</v>
      </c>
      <c r="R98" s="16">
        <v>61461</v>
      </c>
      <c r="S98" s="17">
        <v>88304</v>
      </c>
      <c r="T98" s="17">
        <v>31413</v>
      </c>
      <c r="U98" s="22">
        <v>65446</v>
      </c>
      <c r="V98" s="53">
        <f t="shared" si="1"/>
        <v>952112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12"/>
      <c r="B101" s="315"/>
      <c r="C101" s="315"/>
      <c r="D101" s="315"/>
      <c r="E101" s="315"/>
      <c r="F101" s="315"/>
      <c r="G101" s="315"/>
      <c r="H101" s="315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12"/>
      <c r="B102" s="315"/>
      <c r="C102" s="315"/>
      <c r="D102" s="315"/>
      <c r="E102" s="315"/>
      <c r="F102" s="315"/>
      <c r="G102" s="315"/>
      <c r="H102" s="315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13"/>
      <c r="B104" s="316"/>
      <c r="C104" s="316"/>
      <c r="D104" s="316"/>
      <c r="E104" s="316"/>
      <c r="F104" s="316"/>
      <c r="G104" s="316"/>
      <c r="H104" s="316"/>
      <c r="I104" s="43" t="s">
        <v>90</v>
      </c>
      <c r="J104" s="56">
        <v>0</v>
      </c>
      <c r="K104" s="56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267</v>
      </c>
      <c r="Q104" s="69">
        <v>0</v>
      </c>
      <c r="R104" s="56">
        <v>0</v>
      </c>
      <c r="S104" s="32">
        <v>0</v>
      </c>
      <c r="T104" s="32">
        <v>0</v>
      </c>
      <c r="U104" s="33">
        <v>0</v>
      </c>
      <c r="V104" s="98">
        <f t="shared" si="1"/>
        <v>267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2406475</v>
      </c>
    </row>
    <row r="106" spans="1:22" ht="15.75" x14ac:dyDescent="0.25">
      <c r="A106" s="311">
        <v>631</v>
      </c>
      <c r="B106" s="314" t="s">
        <v>58</v>
      </c>
      <c r="C106" s="314" t="s">
        <v>80</v>
      </c>
      <c r="D106" s="314">
        <v>50</v>
      </c>
      <c r="E106" s="320" t="s">
        <v>155</v>
      </c>
      <c r="F106" s="314" t="s">
        <v>42</v>
      </c>
      <c r="G106" s="314" t="s">
        <v>156</v>
      </c>
      <c r="H106" s="314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41" t="s">
        <v>92</v>
      </c>
      <c r="J107" s="15">
        <v>114454</v>
      </c>
      <c r="K107" s="15">
        <v>132134</v>
      </c>
      <c r="L107" s="15">
        <v>138031</v>
      </c>
      <c r="M107" s="15">
        <v>146162</v>
      </c>
      <c r="N107" s="15">
        <v>117861</v>
      </c>
      <c r="O107" s="15">
        <v>137020</v>
      </c>
      <c r="P107" s="15">
        <v>96340</v>
      </c>
      <c r="Q107" s="16">
        <v>69277</v>
      </c>
      <c r="R107" s="14">
        <v>44937</v>
      </c>
      <c r="S107" s="15">
        <v>133835</v>
      </c>
      <c r="T107" s="15">
        <v>94493</v>
      </c>
      <c r="U107" s="23">
        <v>125501</v>
      </c>
      <c r="V107" s="99">
        <f t="shared" si="2"/>
        <v>1350045</v>
      </c>
    </row>
    <row r="108" spans="1:22" ht="15.75" x14ac:dyDescent="0.25">
      <c r="A108" s="312"/>
      <c r="B108" s="315"/>
      <c r="C108" s="315"/>
      <c r="D108" s="315"/>
      <c r="E108" s="315"/>
      <c r="F108" s="315"/>
      <c r="G108" s="315"/>
      <c r="H108" s="315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12"/>
      <c r="B109" s="315"/>
      <c r="C109" s="315"/>
      <c r="D109" s="315"/>
      <c r="E109" s="315"/>
      <c r="F109" s="315"/>
      <c r="G109" s="315"/>
      <c r="H109" s="315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12"/>
      <c r="B110" s="315"/>
      <c r="C110" s="315"/>
      <c r="D110" s="315"/>
      <c r="E110" s="315"/>
      <c r="F110" s="315"/>
      <c r="G110" s="315"/>
      <c r="H110" s="315"/>
      <c r="I110" s="37" t="s">
        <v>91</v>
      </c>
      <c r="J110" s="17">
        <v>70084</v>
      </c>
      <c r="K110" s="17">
        <v>56256</v>
      </c>
      <c r="L110" s="17">
        <v>41485</v>
      </c>
      <c r="M110" s="17">
        <v>41446</v>
      </c>
      <c r="N110" s="17">
        <v>47915</v>
      </c>
      <c r="O110" s="17">
        <v>77488</v>
      </c>
      <c r="P110" s="17">
        <v>78240</v>
      </c>
      <c r="Q110" s="16">
        <v>70668</v>
      </c>
      <c r="R110" s="16">
        <v>54308</v>
      </c>
      <c r="S110" s="17">
        <v>48440</v>
      </c>
      <c r="T110" s="17">
        <v>56561</v>
      </c>
      <c r="U110" s="22">
        <v>74988</v>
      </c>
      <c r="V110" s="53">
        <f t="shared" si="2"/>
        <v>717879</v>
      </c>
    </row>
    <row r="111" spans="1:22" ht="15.75" x14ac:dyDescent="0.25">
      <c r="A111" s="312"/>
      <c r="B111" s="315"/>
      <c r="C111" s="315"/>
      <c r="D111" s="315"/>
      <c r="E111" s="315"/>
      <c r="F111" s="315"/>
      <c r="G111" s="315"/>
      <c r="H111" s="315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313"/>
      <c r="B112" s="316"/>
      <c r="C112" s="316"/>
      <c r="D112" s="316"/>
      <c r="E112" s="316"/>
      <c r="F112" s="316"/>
      <c r="G112" s="316"/>
      <c r="H112" s="316"/>
      <c r="I112" s="43" t="s">
        <v>95</v>
      </c>
      <c r="J112" s="56">
        <v>0</v>
      </c>
      <c r="K112" s="32">
        <v>104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104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2068028</v>
      </c>
    </row>
    <row r="114" spans="1:22" ht="15.75" x14ac:dyDescent="0.25">
      <c r="A114" s="311">
        <v>632</v>
      </c>
      <c r="B114" s="314" t="s">
        <v>48</v>
      </c>
      <c r="C114" s="314" t="s">
        <v>80</v>
      </c>
      <c r="D114" s="317">
        <v>50.4</v>
      </c>
      <c r="E114" s="314" t="s">
        <v>156</v>
      </c>
      <c r="F114" s="314" t="s">
        <v>42</v>
      </c>
      <c r="G114" s="320" t="s">
        <v>155</v>
      </c>
      <c r="H114" s="314" t="s">
        <v>42</v>
      </c>
      <c r="I114" s="41" t="s">
        <v>92</v>
      </c>
      <c r="J114" s="15">
        <v>4534</v>
      </c>
      <c r="K114" s="15">
        <v>5602</v>
      </c>
      <c r="L114" s="15">
        <v>4452</v>
      </c>
      <c r="M114" s="15">
        <v>9420</v>
      </c>
      <c r="N114" s="15">
        <v>16304</v>
      </c>
      <c r="O114" s="15">
        <v>1946</v>
      </c>
      <c r="P114" s="15">
        <v>0</v>
      </c>
      <c r="Q114" s="16">
        <v>7251</v>
      </c>
      <c r="R114" s="14">
        <v>8213</v>
      </c>
      <c r="S114" s="15">
        <v>14058</v>
      </c>
      <c r="T114" s="15">
        <v>5845</v>
      </c>
      <c r="U114" s="23">
        <v>31760</v>
      </c>
      <c r="V114" s="99">
        <f t="shared" ref="V114:V120" si="3">SUM(J114:U114)</f>
        <v>109385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21"/>
      <c r="H115" s="315"/>
      <c r="I115" s="41" t="s">
        <v>98</v>
      </c>
      <c r="J115" s="15">
        <v>5303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5303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175</v>
      </c>
      <c r="J116" s="17">
        <v>8379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7652</v>
      </c>
      <c r="R116" s="16">
        <v>11649</v>
      </c>
      <c r="S116" s="17">
        <v>0</v>
      </c>
      <c r="T116" s="17">
        <v>0</v>
      </c>
      <c r="U116" s="22">
        <v>7762</v>
      </c>
      <c r="V116" s="53">
        <f t="shared" si="3"/>
        <v>35442</v>
      </c>
    </row>
    <row r="117" spans="1:22" ht="15.75" x14ac:dyDescent="0.25">
      <c r="A117" s="312"/>
      <c r="B117" s="315"/>
      <c r="C117" s="315"/>
      <c r="D117" s="318"/>
      <c r="E117" s="315"/>
      <c r="F117" s="315"/>
      <c r="G117" s="315"/>
      <c r="H117" s="315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12"/>
      <c r="B118" s="315"/>
      <c r="C118" s="315"/>
      <c r="D118" s="318"/>
      <c r="E118" s="315"/>
      <c r="F118" s="315"/>
      <c r="G118" s="315"/>
      <c r="H118" s="315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12"/>
      <c r="B119" s="315"/>
      <c r="C119" s="315"/>
      <c r="D119" s="318"/>
      <c r="E119" s="315"/>
      <c r="F119" s="315"/>
      <c r="G119" s="315"/>
      <c r="H119" s="315"/>
      <c r="I119" s="4" t="s">
        <v>97</v>
      </c>
      <c r="J119" s="17">
        <v>92928</v>
      </c>
      <c r="K119" s="17">
        <v>80387</v>
      </c>
      <c r="L119" s="17">
        <v>90647</v>
      </c>
      <c r="M119" s="17">
        <v>9946</v>
      </c>
      <c r="N119" s="17">
        <v>80986</v>
      </c>
      <c r="O119" s="17">
        <v>78881</v>
      </c>
      <c r="P119" s="17">
        <v>131674</v>
      </c>
      <c r="Q119" s="16">
        <v>96746</v>
      </c>
      <c r="R119" s="16">
        <v>66557</v>
      </c>
      <c r="S119" s="17">
        <v>19432</v>
      </c>
      <c r="T119" s="17">
        <v>14107</v>
      </c>
      <c r="U119" s="22">
        <v>64994</v>
      </c>
      <c r="V119" s="53">
        <f t="shared" si="3"/>
        <v>827285</v>
      </c>
    </row>
    <row r="120" spans="1:22" ht="16.5" thickBot="1" x14ac:dyDescent="0.3">
      <c r="A120" s="313"/>
      <c r="B120" s="316"/>
      <c r="C120" s="316"/>
      <c r="D120" s="319"/>
      <c r="E120" s="316"/>
      <c r="F120" s="316"/>
      <c r="G120" s="316"/>
      <c r="H120" s="316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977415</v>
      </c>
    </row>
    <row r="122" spans="1:22" ht="15.75" x14ac:dyDescent="0.25">
      <c r="A122" s="311">
        <v>645</v>
      </c>
      <c r="B122" s="314" t="s">
        <v>50</v>
      </c>
      <c r="C122" s="314" t="s">
        <v>80</v>
      </c>
      <c r="D122" s="314">
        <v>46</v>
      </c>
      <c r="E122" s="320" t="s">
        <v>157</v>
      </c>
      <c r="F122" s="314" t="s">
        <v>42</v>
      </c>
      <c r="G122" s="320" t="s">
        <v>155</v>
      </c>
      <c r="H122" s="314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12"/>
      <c r="B123" s="315"/>
      <c r="C123" s="315"/>
      <c r="D123" s="315"/>
      <c r="E123" s="315"/>
      <c r="F123" s="315"/>
      <c r="G123" s="315"/>
      <c r="H123" s="315"/>
      <c r="I123" s="3" t="s">
        <v>103</v>
      </c>
      <c r="J123" s="17">
        <v>71112</v>
      </c>
      <c r="K123" s="17">
        <v>95637</v>
      </c>
      <c r="L123" s="17">
        <v>122183</v>
      </c>
      <c r="M123" s="17">
        <v>126818</v>
      </c>
      <c r="N123" s="17">
        <v>168190</v>
      </c>
      <c r="O123" s="17">
        <v>166161</v>
      </c>
      <c r="P123" s="17">
        <v>190855</v>
      </c>
      <c r="Q123" s="17">
        <v>192759</v>
      </c>
      <c r="R123" s="57">
        <v>140877</v>
      </c>
      <c r="S123" s="17">
        <v>135941</v>
      </c>
      <c r="T123" s="17">
        <v>131097</v>
      </c>
      <c r="U123" s="22">
        <v>167189</v>
      </c>
      <c r="V123" s="53">
        <f>SUM(J123:U123)</f>
        <v>1708819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4253</v>
      </c>
      <c r="R124" s="57">
        <v>934</v>
      </c>
      <c r="S124" s="17">
        <v>0</v>
      </c>
      <c r="T124" s="17">
        <v>0</v>
      </c>
      <c r="U124" s="22">
        <v>0</v>
      </c>
      <c r="V124" s="53">
        <f>SUM(J124:U124)</f>
        <v>5187</v>
      </c>
    </row>
    <row r="125" spans="1:22" ht="16.5" thickBot="1" x14ac:dyDescent="0.3">
      <c r="A125" s="313"/>
      <c r="B125" s="316"/>
      <c r="C125" s="316"/>
      <c r="D125" s="316"/>
      <c r="E125" s="316"/>
      <c r="F125" s="316"/>
      <c r="G125" s="316"/>
      <c r="H125" s="316"/>
      <c r="I125" s="112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1714006</v>
      </c>
    </row>
    <row r="127" spans="1:22" ht="15.75" x14ac:dyDescent="0.25">
      <c r="A127" s="311">
        <v>646</v>
      </c>
      <c r="B127" s="315" t="s">
        <v>51</v>
      </c>
      <c r="C127" s="315" t="s">
        <v>79</v>
      </c>
      <c r="D127" s="315">
        <v>37</v>
      </c>
      <c r="E127" s="315" t="s">
        <v>157</v>
      </c>
      <c r="F127" s="315" t="s">
        <v>42</v>
      </c>
      <c r="G127" s="321" t="s">
        <v>155</v>
      </c>
      <c r="H127" s="315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312"/>
      <c r="B128" s="315"/>
      <c r="C128" s="315"/>
      <c r="D128" s="315"/>
      <c r="E128" s="315"/>
      <c r="F128" s="315"/>
      <c r="G128" s="315"/>
      <c r="H128" s="315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312"/>
      <c r="B129" s="315"/>
      <c r="C129" s="315"/>
      <c r="D129" s="315"/>
      <c r="E129" s="315"/>
      <c r="F129" s="315"/>
      <c r="G129" s="315"/>
      <c r="H129" s="315"/>
      <c r="I129" s="37" t="s">
        <v>91</v>
      </c>
      <c r="J129" s="28">
        <v>158492</v>
      </c>
      <c r="K129" s="28">
        <v>0</v>
      </c>
      <c r="L129" s="28">
        <v>76935</v>
      </c>
      <c r="M129" s="28">
        <v>34151</v>
      </c>
      <c r="N129" s="28">
        <v>32723</v>
      </c>
      <c r="O129" s="28">
        <v>84095</v>
      </c>
      <c r="P129" s="28">
        <v>24362</v>
      </c>
      <c r="Q129" s="55">
        <v>49746</v>
      </c>
      <c r="R129" s="17">
        <v>106976</v>
      </c>
      <c r="S129" s="17">
        <v>2411</v>
      </c>
      <c r="T129" s="17">
        <v>0</v>
      </c>
      <c r="U129" s="22">
        <v>0</v>
      </c>
      <c r="V129" s="53">
        <f t="shared" si="4"/>
        <v>569891</v>
      </c>
    </row>
    <row r="130" spans="1:22" ht="15.75" x14ac:dyDescent="0.25">
      <c r="A130" s="312"/>
      <c r="B130" s="315"/>
      <c r="C130" s="315"/>
      <c r="D130" s="315"/>
      <c r="E130" s="315"/>
      <c r="F130" s="315"/>
      <c r="G130" s="315"/>
      <c r="H130" s="315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312"/>
      <c r="B131" s="315"/>
      <c r="C131" s="315"/>
      <c r="D131" s="315"/>
      <c r="E131" s="315"/>
      <c r="F131" s="315"/>
      <c r="G131" s="315"/>
      <c r="H131" s="315"/>
      <c r="I131" s="61" t="s">
        <v>93</v>
      </c>
      <c r="J131" s="36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16037</v>
      </c>
      <c r="T131" s="17">
        <v>22752</v>
      </c>
      <c r="U131" s="22">
        <v>51907</v>
      </c>
      <c r="V131" s="53">
        <f t="shared" si="4"/>
        <v>90696</v>
      </c>
    </row>
    <row r="132" spans="1:22" s="94" customFormat="1" ht="16.5" thickBot="1" x14ac:dyDescent="0.3">
      <c r="A132" s="313"/>
      <c r="B132" s="315"/>
      <c r="C132" s="315"/>
      <c r="D132" s="315"/>
      <c r="E132" s="315"/>
      <c r="F132" s="315"/>
      <c r="G132" s="315"/>
      <c r="H132" s="315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660587</v>
      </c>
    </row>
    <row r="134" spans="1:22" ht="15.75" x14ac:dyDescent="0.25">
      <c r="A134" s="311">
        <v>647</v>
      </c>
      <c r="B134" s="314" t="s">
        <v>59</v>
      </c>
      <c r="C134" s="314" t="s">
        <v>83</v>
      </c>
      <c r="D134" s="317">
        <v>37.9</v>
      </c>
      <c r="E134" s="320" t="s">
        <v>155</v>
      </c>
      <c r="F134" s="314" t="s">
        <v>42</v>
      </c>
      <c r="G134" s="314" t="s">
        <v>157</v>
      </c>
      <c r="H134" s="314" t="s">
        <v>42</v>
      </c>
      <c r="I134" s="41" t="s">
        <v>92</v>
      </c>
      <c r="J134" s="15">
        <v>5453</v>
      </c>
      <c r="K134" s="15">
        <v>0</v>
      </c>
      <c r="L134" s="15">
        <v>0</v>
      </c>
      <c r="M134" s="15">
        <v>3800</v>
      </c>
      <c r="N134" s="15">
        <v>0</v>
      </c>
      <c r="O134" s="15">
        <v>5822</v>
      </c>
      <c r="P134" s="15">
        <v>2493</v>
      </c>
      <c r="Q134" s="14">
        <v>324</v>
      </c>
      <c r="R134" s="14">
        <v>0</v>
      </c>
      <c r="S134" s="15">
        <v>11943</v>
      </c>
      <c r="T134" s="15">
        <v>21178</v>
      </c>
      <c r="U134" s="23">
        <v>48916</v>
      </c>
      <c r="V134" s="99">
        <f t="shared" ref="V134:V141" si="5">SUM(J134:U134)</f>
        <v>99929</v>
      </c>
    </row>
    <row r="135" spans="1:22" ht="15.75" x14ac:dyDescent="0.25">
      <c r="A135" s="312"/>
      <c r="B135" s="315"/>
      <c r="C135" s="315"/>
      <c r="D135" s="318"/>
      <c r="E135" s="321"/>
      <c r="F135" s="315"/>
      <c r="G135" s="315"/>
      <c r="H135" s="315"/>
      <c r="I135" s="43" t="s">
        <v>98</v>
      </c>
      <c r="J135" s="32">
        <v>19385</v>
      </c>
      <c r="K135" s="32">
        <v>7990</v>
      </c>
      <c r="L135" s="32">
        <v>0</v>
      </c>
      <c r="M135" s="32">
        <v>10688</v>
      </c>
      <c r="N135" s="32">
        <v>0</v>
      </c>
      <c r="O135" s="32">
        <v>10753</v>
      </c>
      <c r="P135" s="32">
        <v>27415</v>
      </c>
      <c r="Q135" s="56">
        <v>13569</v>
      </c>
      <c r="R135" s="56">
        <v>15279</v>
      </c>
      <c r="S135" s="32">
        <v>8445</v>
      </c>
      <c r="T135" s="32">
        <v>10798</v>
      </c>
      <c r="U135" s="33">
        <v>0</v>
      </c>
      <c r="V135" s="98">
        <f t="shared" si="5"/>
        <v>124322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18" t="s">
        <v>175</v>
      </c>
      <c r="J136" s="28">
        <v>29250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55">
        <v>0</v>
      </c>
      <c r="R136" s="55">
        <v>2184</v>
      </c>
      <c r="S136" s="28">
        <v>0</v>
      </c>
      <c r="T136" s="28">
        <v>0</v>
      </c>
      <c r="U136" s="29">
        <v>0</v>
      </c>
      <c r="V136" s="100">
        <f t="shared" si="5"/>
        <v>31434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4" t="s">
        <v>97</v>
      </c>
      <c r="J139" s="16">
        <v>273625</v>
      </c>
      <c r="K139" s="17">
        <v>267338</v>
      </c>
      <c r="L139" s="17">
        <v>317251</v>
      </c>
      <c r="M139" s="17">
        <v>222311</v>
      </c>
      <c r="N139" s="17">
        <v>277310</v>
      </c>
      <c r="O139" s="17">
        <v>200926</v>
      </c>
      <c r="P139" s="17">
        <v>272243</v>
      </c>
      <c r="Q139" s="16">
        <v>226560</v>
      </c>
      <c r="R139" s="16">
        <v>261862</v>
      </c>
      <c r="S139" s="17">
        <v>169114</v>
      </c>
      <c r="T139" s="17">
        <v>150794</v>
      </c>
      <c r="U139" s="22">
        <v>251932</v>
      </c>
      <c r="V139" s="53">
        <f t="shared" si="5"/>
        <v>2891266</v>
      </c>
    </row>
    <row r="140" spans="1:22" ht="15.75" x14ac:dyDescent="0.25">
      <c r="A140" s="312"/>
      <c r="B140" s="315"/>
      <c r="C140" s="315"/>
      <c r="D140" s="318"/>
      <c r="E140" s="315"/>
      <c r="F140" s="315"/>
      <c r="G140" s="315"/>
      <c r="H140" s="315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313"/>
      <c r="B141" s="316"/>
      <c r="C141" s="316"/>
      <c r="D141" s="319"/>
      <c r="E141" s="316"/>
      <c r="F141" s="316"/>
      <c r="G141" s="316"/>
      <c r="H141" s="316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3146951</v>
      </c>
    </row>
    <row r="143" spans="1:22" ht="15.75" x14ac:dyDescent="0.25">
      <c r="A143" s="311">
        <v>648</v>
      </c>
      <c r="B143" s="315" t="s">
        <v>52</v>
      </c>
      <c r="C143" s="315" t="s">
        <v>83</v>
      </c>
      <c r="D143" s="318">
        <v>37.799999999999997</v>
      </c>
      <c r="E143" s="315" t="s">
        <v>157</v>
      </c>
      <c r="F143" s="315" t="s">
        <v>42</v>
      </c>
      <c r="G143" s="321" t="s">
        <v>155</v>
      </c>
      <c r="H143" s="315" t="s">
        <v>42</v>
      </c>
      <c r="I143" s="41" t="s">
        <v>92</v>
      </c>
      <c r="J143" s="15">
        <v>143513</v>
      </c>
      <c r="K143" s="15">
        <v>168536</v>
      </c>
      <c r="L143" s="15">
        <v>201513</v>
      </c>
      <c r="M143" s="15">
        <v>192327</v>
      </c>
      <c r="N143" s="15">
        <v>212054</v>
      </c>
      <c r="O143" s="15">
        <v>187272</v>
      </c>
      <c r="P143" s="15">
        <v>177680</v>
      </c>
      <c r="Q143" s="14">
        <v>210257</v>
      </c>
      <c r="R143" s="14">
        <v>226706</v>
      </c>
      <c r="S143" s="15">
        <v>226723</v>
      </c>
      <c r="T143" s="15">
        <v>173397</v>
      </c>
      <c r="U143" s="23">
        <v>191430</v>
      </c>
      <c r="V143" s="99">
        <f>SUM(J143:U143)</f>
        <v>2311408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313"/>
      <c r="B146" s="315"/>
      <c r="C146" s="315"/>
      <c r="D146" s="318"/>
      <c r="E146" s="315"/>
      <c r="F146" s="315"/>
      <c r="G146" s="315"/>
      <c r="H146" s="315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2311408</v>
      </c>
    </row>
    <row r="148" spans="1:22" ht="15.75" x14ac:dyDescent="0.25">
      <c r="A148" s="311">
        <v>658</v>
      </c>
      <c r="B148" s="320" t="s">
        <v>173</v>
      </c>
      <c r="C148" s="314" t="s">
        <v>83</v>
      </c>
      <c r="D148" s="317">
        <v>152.69999999999999</v>
      </c>
      <c r="E148" s="314" t="s">
        <v>100</v>
      </c>
      <c r="F148" s="314" t="s">
        <v>42</v>
      </c>
      <c r="G148" s="314" t="s">
        <v>154</v>
      </c>
      <c r="H148" s="314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312"/>
      <c r="B149" s="321"/>
      <c r="C149" s="315"/>
      <c r="D149" s="318"/>
      <c r="E149" s="315"/>
      <c r="F149" s="315"/>
      <c r="G149" s="315"/>
      <c r="H149" s="315"/>
      <c r="I149" s="4" t="s">
        <v>92</v>
      </c>
      <c r="J149" s="17">
        <v>120700</v>
      </c>
      <c r="K149" s="17">
        <v>98979</v>
      </c>
      <c r="L149" s="17">
        <v>82635</v>
      </c>
      <c r="M149" s="17">
        <v>72489</v>
      </c>
      <c r="N149" s="17">
        <v>11736</v>
      </c>
      <c r="O149" s="17">
        <v>51163</v>
      </c>
      <c r="P149" s="17">
        <v>30574</v>
      </c>
      <c r="Q149" s="16">
        <v>31471</v>
      </c>
      <c r="R149" s="16">
        <v>64511</v>
      </c>
      <c r="S149" s="17">
        <v>94051</v>
      </c>
      <c r="T149" s="17">
        <v>71432</v>
      </c>
      <c r="U149" s="22">
        <v>68677</v>
      </c>
      <c r="V149" s="53">
        <f t="shared" si="6"/>
        <v>798418</v>
      </c>
    </row>
    <row r="150" spans="1:22" ht="15.75" x14ac:dyDescent="0.25">
      <c r="A150" s="312"/>
      <c r="B150" s="321"/>
      <c r="C150" s="315"/>
      <c r="D150" s="318"/>
      <c r="E150" s="315"/>
      <c r="F150" s="315"/>
      <c r="G150" s="315"/>
      <c r="H150" s="315"/>
      <c r="I150" s="4" t="s">
        <v>91</v>
      </c>
      <c r="J150" s="17">
        <v>10725</v>
      </c>
      <c r="K150" s="17">
        <v>15986</v>
      </c>
      <c r="L150" s="17">
        <v>54014</v>
      </c>
      <c r="M150" s="17">
        <v>32062</v>
      </c>
      <c r="N150" s="17">
        <v>47296</v>
      </c>
      <c r="O150" s="17">
        <v>29453</v>
      </c>
      <c r="P150" s="17">
        <v>54056</v>
      </c>
      <c r="Q150" s="16">
        <v>29463</v>
      </c>
      <c r="R150" s="16">
        <v>8408</v>
      </c>
      <c r="S150" s="17">
        <v>9936</v>
      </c>
      <c r="T150" s="17">
        <v>35460</v>
      </c>
      <c r="U150" s="22">
        <v>16736</v>
      </c>
      <c r="V150" s="53">
        <f t="shared" si="6"/>
        <v>343595</v>
      </c>
    </row>
    <row r="151" spans="1:22" ht="15.75" x14ac:dyDescent="0.25">
      <c r="A151" s="312"/>
      <c r="B151" s="321"/>
      <c r="C151" s="315"/>
      <c r="D151" s="318"/>
      <c r="E151" s="315"/>
      <c r="F151" s="315"/>
      <c r="G151" s="315"/>
      <c r="H151" s="315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312"/>
      <c r="B152" s="321"/>
      <c r="C152" s="315"/>
      <c r="D152" s="318"/>
      <c r="E152" s="315"/>
      <c r="F152" s="315"/>
      <c r="G152" s="315"/>
      <c r="H152" s="315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12"/>
      <c r="B153" s="321"/>
      <c r="C153" s="315"/>
      <c r="D153" s="318"/>
      <c r="E153" s="315"/>
      <c r="F153" s="315"/>
      <c r="G153" s="315"/>
      <c r="H153" s="315"/>
      <c r="I153" s="4" t="s">
        <v>93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6.5" thickBot="1" x14ac:dyDescent="0.3">
      <c r="A154" s="313"/>
      <c r="B154" s="322"/>
      <c r="C154" s="316"/>
      <c r="D154" s="319"/>
      <c r="E154" s="316"/>
      <c r="F154" s="316"/>
      <c r="G154" s="316"/>
      <c r="H154" s="316"/>
      <c r="I154" s="43" t="s">
        <v>90</v>
      </c>
      <c r="J154" s="32">
        <v>27652</v>
      </c>
      <c r="K154" s="32">
        <v>58149</v>
      </c>
      <c r="L154" s="32">
        <v>38046</v>
      </c>
      <c r="M154" s="32">
        <v>0</v>
      </c>
      <c r="N154" s="32">
        <v>30260</v>
      </c>
      <c r="O154" s="32">
        <v>29922</v>
      </c>
      <c r="P154" s="32">
        <v>38698</v>
      </c>
      <c r="Q154" s="56">
        <v>17783</v>
      </c>
      <c r="R154" s="56">
        <v>32829</v>
      </c>
      <c r="S154" s="32">
        <v>33304</v>
      </c>
      <c r="T154" s="32">
        <v>12970</v>
      </c>
      <c r="U154" s="33">
        <v>33856</v>
      </c>
      <c r="V154" s="98">
        <f t="shared" si="6"/>
        <v>353469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1495482</v>
      </c>
    </row>
    <row r="156" spans="1:22" ht="15.75" x14ac:dyDescent="0.25">
      <c r="A156" s="311">
        <v>667</v>
      </c>
      <c r="B156" s="315" t="s">
        <v>49</v>
      </c>
      <c r="C156" s="315" t="s">
        <v>79</v>
      </c>
      <c r="D156" s="318">
        <v>98.8</v>
      </c>
      <c r="E156" s="315" t="s">
        <v>156</v>
      </c>
      <c r="F156" s="315" t="s">
        <v>42</v>
      </c>
      <c r="G156" s="315" t="s">
        <v>100</v>
      </c>
      <c r="H156" s="315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4" t="s">
        <v>92</v>
      </c>
      <c r="J157" s="17">
        <v>0</v>
      </c>
      <c r="K157" s="17">
        <v>0</v>
      </c>
      <c r="L157" s="17">
        <v>0</v>
      </c>
      <c r="M157" s="17">
        <v>3450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7495</v>
      </c>
      <c r="T157" s="17">
        <v>63060</v>
      </c>
      <c r="U157" s="22">
        <v>35823</v>
      </c>
      <c r="V157" s="53">
        <f t="shared" si="7"/>
        <v>109828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312"/>
      <c r="B159" s="315"/>
      <c r="C159" s="315"/>
      <c r="D159" s="318"/>
      <c r="E159" s="315"/>
      <c r="F159" s="315"/>
      <c r="G159" s="315"/>
      <c r="H159" s="315"/>
      <c r="I159" s="37" t="s">
        <v>91</v>
      </c>
      <c r="J159" s="28">
        <v>13491</v>
      </c>
      <c r="K159" s="28">
        <v>27086</v>
      </c>
      <c r="L159" s="28">
        <v>4691</v>
      </c>
      <c r="M159" s="28">
        <v>2112</v>
      </c>
      <c r="N159" s="28">
        <v>1955</v>
      </c>
      <c r="O159" s="28">
        <v>502</v>
      </c>
      <c r="P159" s="28">
        <v>5266</v>
      </c>
      <c r="Q159" s="55">
        <v>2902</v>
      </c>
      <c r="R159" s="55">
        <v>2388</v>
      </c>
      <c r="S159" s="28">
        <v>15912</v>
      </c>
      <c r="T159" s="28">
        <v>0</v>
      </c>
      <c r="U159" s="29">
        <v>11383</v>
      </c>
      <c r="V159" s="100">
        <f t="shared" si="7"/>
        <v>87688</v>
      </c>
    </row>
    <row r="160" spans="1:22" ht="15.75" x14ac:dyDescent="0.25">
      <c r="A160" s="312"/>
      <c r="B160" s="315"/>
      <c r="C160" s="315"/>
      <c r="D160" s="318"/>
      <c r="E160" s="315"/>
      <c r="F160" s="315"/>
      <c r="G160" s="315"/>
      <c r="H160" s="315"/>
      <c r="I160" s="18" t="s">
        <v>93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0</v>
      </c>
    </row>
    <row r="161" spans="1:22" ht="16.5" thickBot="1" x14ac:dyDescent="0.3">
      <c r="A161" s="313"/>
      <c r="B161" s="315"/>
      <c r="C161" s="315"/>
      <c r="D161" s="318"/>
      <c r="E161" s="315"/>
      <c r="F161" s="315"/>
      <c r="G161" s="315"/>
      <c r="H161" s="315"/>
      <c r="I161" s="18" t="s">
        <v>95</v>
      </c>
      <c r="J161" s="28">
        <v>0</v>
      </c>
      <c r="K161" s="28">
        <v>0</v>
      </c>
      <c r="L161" s="28">
        <v>0</v>
      </c>
      <c r="M161" s="28">
        <v>4271</v>
      </c>
      <c r="N161" s="28">
        <v>0</v>
      </c>
      <c r="O161" s="28">
        <v>0</v>
      </c>
      <c r="P161" s="28">
        <v>2003</v>
      </c>
      <c r="Q161" s="55">
        <v>0</v>
      </c>
      <c r="R161" s="55">
        <v>0</v>
      </c>
      <c r="S161" s="28">
        <v>3511</v>
      </c>
      <c r="T161" s="28">
        <v>0</v>
      </c>
      <c r="U161" s="29">
        <v>2229</v>
      </c>
      <c r="V161" s="100">
        <f t="shared" si="7"/>
        <v>12014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209530</v>
      </c>
    </row>
    <row r="163" spans="1:22" ht="15.75" x14ac:dyDescent="0.25">
      <c r="A163" s="311">
        <v>668</v>
      </c>
      <c r="B163" s="314" t="s">
        <v>49</v>
      </c>
      <c r="C163" s="314" t="s">
        <v>80</v>
      </c>
      <c r="D163" s="317">
        <v>98.8</v>
      </c>
      <c r="E163" s="314" t="s">
        <v>100</v>
      </c>
      <c r="F163" s="314" t="s">
        <v>42</v>
      </c>
      <c r="G163" s="314" t="s">
        <v>156</v>
      </c>
      <c r="H163" s="314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312"/>
      <c r="B164" s="315"/>
      <c r="C164" s="315"/>
      <c r="D164" s="318"/>
      <c r="E164" s="315"/>
      <c r="F164" s="315"/>
      <c r="G164" s="315"/>
      <c r="H164" s="315"/>
      <c r="I164" s="4" t="s">
        <v>92</v>
      </c>
      <c r="J164" s="17">
        <v>20523</v>
      </c>
      <c r="K164" s="17">
        <v>35491</v>
      </c>
      <c r="L164" s="17">
        <v>19266</v>
      </c>
      <c r="M164" s="17">
        <v>0</v>
      </c>
      <c r="N164" s="17">
        <v>39028</v>
      </c>
      <c r="O164" s="17">
        <v>42226</v>
      </c>
      <c r="P164" s="17">
        <v>102467</v>
      </c>
      <c r="Q164" s="16">
        <v>76813</v>
      </c>
      <c r="R164" s="16">
        <v>114571</v>
      </c>
      <c r="S164" s="17">
        <v>44474</v>
      </c>
      <c r="T164" s="17">
        <v>0</v>
      </c>
      <c r="U164" s="22">
        <v>0</v>
      </c>
      <c r="V164" s="53">
        <f>SUM(J164:U164)</f>
        <v>494859</v>
      </c>
    </row>
    <row r="165" spans="1:22" ht="15.75" x14ac:dyDescent="0.25">
      <c r="A165" s="312"/>
      <c r="B165" s="315"/>
      <c r="C165" s="315"/>
      <c r="D165" s="318"/>
      <c r="E165" s="315"/>
      <c r="F165" s="315"/>
      <c r="G165" s="315"/>
      <c r="H165" s="315"/>
      <c r="I165" s="4" t="s">
        <v>91</v>
      </c>
      <c r="J165" s="17">
        <v>0</v>
      </c>
      <c r="K165" s="17">
        <v>0</v>
      </c>
      <c r="L165" s="17">
        <v>44897</v>
      </c>
      <c r="M165" s="17">
        <v>34848</v>
      </c>
      <c r="N165" s="17">
        <v>18939</v>
      </c>
      <c r="O165" s="17">
        <v>0</v>
      </c>
      <c r="P165" s="17">
        <v>0</v>
      </c>
      <c r="Q165" s="16">
        <v>0</v>
      </c>
      <c r="R165" s="16">
        <v>26126</v>
      </c>
      <c r="S165" s="17">
        <v>15515</v>
      </c>
      <c r="T165" s="17">
        <v>9501</v>
      </c>
      <c r="U165" s="22">
        <v>0</v>
      </c>
      <c r="V165" s="53">
        <f>SUM(J165:U165)</f>
        <v>149826</v>
      </c>
    </row>
    <row r="166" spans="1:22" ht="15.75" x14ac:dyDescent="0.25">
      <c r="A166" s="312"/>
      <c r="B166" s="315"/>
      <c r="C166" s="315"/>
      <c r="D166" s="318"/>
      <c r="E166" s="315"/>
      <c r="F166" s="315"/>
      <c r="G166" s="315"/>
      <c r="H166" s="315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313"/>
      <c r="B167" s="316"/>
      <c r="C167" s="316"/>
      <c r="D167" s="319"/>
      <c r="E167" s="316"/>
      <c r="F167" s="316"/>
      <c r="G167" s="316"/>
      <c r="H167" s="316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644685</v>
      </c>
    </row>
    <row r="169" spans="1:22" ht="15.75" x14ac:dyDescent="0.25">
      <c r="A169" s="311">
        <v>669</v>
      </c>
      <c r="B169" s="314" t="s">
        <v>49</v>
      </c>
      <c r="C169" s="314" t="s">
        <v>85</v>
      </c>
      <c r="D169" s="317">
        <v>98.8</v>
      </c>
      <c r="E169" s="326" t="s">
        <v>100</v>
      </c>
      <c r="F169" s="314" t="s">
        <v>42</v>
      </c>
      <c r="G169" s="326" t="s">
        <v>156</v>
      </c>
      <c r="H169" s="314" t="s">
        <v>42</v>
      </c>
      <c r="I169" s="41" t="s">
        <v>92</v>
      </c>
      <c r="J169" s="15">
        <v>1613</v>
      </c>
      <c r="K169" s="15">
        <v>5210</v>
      </c>
      <c r="L169" s="15">
        <v>11746</v>
      </c>
      <c r="M169" s="15">
        <v>16389</v>
      </c>
      <c r="N169" s="15">
        <v>18938</v>
      </c>
      <c r="O169" s="15">
        <v>1989</v>
      </c>
      <c r="P169" s="15">
        <v>0</v>
      </c>
      <c r="Q169" s="14">
        <v>994</v>
      </c>
      <c r="R169" s="14">
        <v>11835</v>
      </c>
      <c r="S169" s="15">
        <v>25871</v>
      </c>
      <c r="T169" s="15">
        <v>23431</v>
      </c>
      <c r="U169" s="23">
        <v>38259</v>
      </c>
      <c r="V169" s="99">
        <f t="shared" ref="V169:V176" si="8">SUM(J169:U169)</f>
        <v>156275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1" t="s">
        <v>98</v>
      </c>
      <c r="J170" s="15">
        <v>4882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3">
        <v>0</v>
      </c>
      <c r="V170" s="53">
        <f t="shared" si="8"/>
        <v>4882</v>
      </c>
    </row>
    <row r="171" spans="1:22" ht="15.75" x14ac:dyDescent="0.25">
      <c r="A171" s="312"/>
      <c r="B171" s="315"/>
      <c r="C171" s="315"/>
      <c r="D171" s="318"/>
      <c r="E171" s="327"/>
      <c r="F171" s="315"/>
      <c r="G171" s="327"/>
      <c r="H171" s="315"/>
      <c r="I171" s="4" t="s">
        <v>175</v>
      </c>
      <c r="J171" s="17">
        <v>8524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7676</v>
      </c>
      <c r="R171" s="16">
        <v>19437</v>
      </c>
      <c r="S171" s="17">
        <v>0</v>
      </c>
      <c r="T171" s="17">
        <v>0</v>
      </c>
      <c r="U171" s="22">
        <v>0</v>
      </c>
      <c r="V171" s="53">
        <f t="shared" si="8"/>
        <v>35637</v>
      </c>
    </row>
    <row r="172" spans="1:22" ht="15.75" x14ac:dyDescent="0.25">
      <c r="A172" s="312"/>
      <c r="B172" s="315"/>
      <c r="C172" s="315"/>
      <c r="D172" s="318"/>
      <c r="E172" s="327"/>
      <c r="F172" s="315"/>
      <c r="G172" s="327"/>
      <c r="H172" s="315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312"/>
      <c r="B173" s="315"/>
      <c r="C173" s="315"/>
      <c r="D173" s="318"/>
      <c r="E173" s="327"/>
      <c r="F173" s="315"/>
      <c r="G173" s="327"/>
      <c r="H173" s="315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12"/>
      <c r="B174" s="315"/>
      <c r="C174" s="315"/>
      <c r="D174" s="318"/>
      <c r="E174" s="327"/>
      <c r="F174" s="315"/>
      <c r="G174" s="327"/>
      <c r="H174" s="315"/>
      <c r="I174" s="4" t="s">
        <v>97</v>
      </c>
      <c r="J174" s="17">
        <v>95248</v>
      </c>
      <c r="K174" s="17">
        <v>81592</v>
      </c>
      <c r="L174" s="17">
        <v>77257</v>
      </c>
      <c r="M174" s="17">
        <v>16350</v>
      </c>
      <c r="N174" s="17">
        <v>74605</v>
      </c>
      <c r="O174" s="17">
        <v>92801</v>
      </c>
      <c r="P174" s="17">
        <v>133525</v>
      </c>
      <c r="Q174" s="16">
        <v>96630</v>
      </c>
      <c r="R174" s="16">
        <v>54360</v>
      </c>
      <c r="S174" s="17">
        <v>17356</v>
      </c>
      <c r="T174" s="17">
        <v>28770</v>
      </c>
      <c r="U174" s="22">
        <v>57610</v>
      </c>
      <c r="V174" s="53">
        <f t="shared" si="8"/>
        <v>826104</v>
      </c>
    </row>
    <row r="175" spans="1:22" ht="15.75" x14ac:dyDescent="0.25">
      <c r="A175" s="312"/>
      <c r="B175" s="315"/>
      <c r="C175" s="315"/>
      <c r="D175" s="318"/>
      <c r="E175" s="327"/>
      <c r="F175" s="315"/>
      <c r="G175" s="327"/>
      <c r="H175" s="315"/>
      <c r="I175" s="4" t="s">
        <v>102</v>
      </c>
      <c r="J175" s="36">
        <v>0</v>
      </c>
      <c r="K175" s="17">
        <v>0</v>
      </c>
      <c r="L175" s="17">
        <v>0</v>
      </c>
      <c r="M175" s="17">
        <v>638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638</v>
      </c>
    </row>
    <row r="176" spans="1:22" ht="16.5" thickBot="1" x14ac:dyDescent="0.3">
      <c r="A176" s="313"/>
      <c r="B176" s="316"/>
      <c r="C176" s="316"/>
      <c r="D176" s="319"/>
      <c r="E176" s="328"/>
      <c r="F176" s="316"/>
      <c r="G176" s="328"/>
      <c r="H176" s="316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1023536</v>
      </c>
    </row>
    <row r="178" spans="1:22" ht="15.75" customHeight="1" x14ac:dyDescent="0.25">
      <c r="A178" s="331" t="s">
        <v>125</v>
      </c>
      <c r="B178" s="320" t="s">
        <v>168</v>
      </c>
      <c r="C178" s="314" t="s">
        <v>86</v>
      </c>
      <c r="D178" s="317">
        <v>58.7</v>
      </c>
      <c r="E178" s="340" t="s">
        <v>158</v>
      </c>
      <c r="F178" s="314" t="s">
        <v>42</v>
      </c>
      <c r="G178" s="340" t="s">
        <v>159</v>
      </c>
      <c r="H178" s="314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12715</v>
      </c>
      <c r="Q178" s="14">
        <v>12656</v>
      </c>
      <c r="R178" s="14">
        <v>24610</v>
      </c>
      <c r="S178" s="15">
        <v>11831</v>
      </c>
      <c r="T178" s="15">
        <v>12771</v>
      </c>
      <c r="U178" s="23">
        <v>24776</v>
      </c>
      <c r="V178" s="99">
        <f t="shared" ref="V178:V183" si="9">SUM(J178:U178)</f>
        <v>99359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41"/>
      <c r="H179" s="315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80</v>
      </c>
      <c r="V179" s="53">
        <f t="shared" si="9"/>
        <v>80</v>
      </c>
    </row>
    <row r="180" spans="1:22" ht="15.75" x14ac:dyDescent="0.25">
      <c r="A180" s="332"/>
      <c r="B180" s="315"/>
      <c r="C180" s="315"/>
      <c r="D180" s="318"/>
      <c r="E180" s="341"/>
      <c r="F180" s="315"/>
      <c r="G180" s="341"/>
      <c r="H180" s="315"/>
      <c r="I180" s="4" t="s">
        <v>91</v>
      </c>
      <c r="J180" s="17">
        <v>116888</v>
      </c>
      <c r="K180" s="17">
        <v>171709</v>
      </c>
      <c r="L180" s="17">
        <v>139687</v>
      </c>
      <c r="M180" s="17">
        <v>108836</v>
      </c>
      <c r="N180" s="17">
        <v>174564</v>
      </c>
      <c r="O180" s="17">
        <v>135607</v>
      </c>
      <c r="P180" s="17">
        <v>202835</v>
      </c>
      <c r="Q180" s="16">
        <v>312340</v>
      </c>
      <c r="R180" s="16">
        <v>181358</v>
      </c>
      <c r="S180" s="17">
        <v>181400</v>
      </c>
      <c r="T180" s="17">
        <v>216946</v>
      </c>
      <c r="U180" s="22">
        <v>212042</v>
      </c>
      <c r="V180" s="53">
        <f t="shared" si="9"/>
        <v>2154212</v>
      </c>
    </row>
    <row r="181" spans="1:22" ht="15.75" x14ac:dyDescent="0.25">
      <c r="A181" s="332"/>
      <c r="B181" s="315"/>
      <c r="C181" s="315"/>
      <c r="D181" s="318"/>
      <c r="E181" s="341"/>
      <c r="F181" s="315"/>
      <c r="G181" s="341"/>
      <c r="H181" s="315"/>
      <c r="I181" s="4" t="s">
        <v>93</v>
      </c>
      <c r="J181" s="17">
        <v>236055</v>
      </c>
      <c r="K181" s="17">
        <v>208953</v>
      </c>
      <c r="L181" s="17">
        <v>185893</v>
      </c>
      <c r="M181" s="17">
        <v>223786</v>
      </c>
      <c r="N181" s="17">
        <v>245544</v>
      </c>
      <c r="O181" s="17">
        <v>228738</v>
      </c>
      <c r="P181" s="17">
        <v>240975</v>
      </c>
      <c r="Q181" s="16">
        <v>230438</v>
      </c>
      <c r="R181" s="16">
        <v>196736</v>
      </c>
      <c r="S181" s="17">
        <v>121666</v>
      </c>
      <c r="T181" s="17">
        <v>25877</v>
      </c>
      <c r="U181" s="22">
        <v>190305</v>
      </c>
      <c r="V181" s="53">
        <f t="shared" si="9"/>
        <v>2334966</v>
      </c>
    </row>
    <row r="182" spans="1:22" ht="15.75" x14ac:dyDescent="0.25">
      <c r="A182" s="332"/>
      <c r="B182" s="315"/>
      <c r="C182" s="315"/>
      <c r="D182" s="318"/>
      <c r="E182" s="341"/>
      <c r="F182" s="315"/>
      <c r="G182" s="341"/>
      <c r="H182" s="315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33"/>
      <c r="B183" s="316"/>
      <c r="C183" s="316"/>
      <c r="D183" s="319"/>
      <c r="E183" s="355"/>
      <c r="F183" s="316"/>
      <c r="G183" s="355"/>
      <c r="H183" s="316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4588617</v>
      </c>
    </row>
    <row r="185" spans="1:22" ht="15.75" x14ac:dyDescent="0.25">
      <c r="A185" s="331" t="s">
        <v>126</v>
      </c>
      <c r="B185" s="320" t="s">
        <v>169</v>
      </c>
      <c r="C185" s="314" t="s">
        <v>86</v>
      </c>
      <c r="D185" s="317">
        <v>36.200000000000003</v>
      </c>
      <c r="E185" s="326" t="s">
        <v>10</v>
      </c>
      <c r="F185" s="314" t="s">
        <v>42</v>
      </c>
      <c r="G185" s="340" t="s">
        <v>158</v>
      </c>
      <c r="H185" s="314" t="s">
        <v>42</v>
      </c>
      <c r="I185" s="4" t="s">
        <v>92</v>
      </c>
      <c r="J185" s="17">
        <v>143553</v>
      </c>
      <c r="K185" s="17">
        <v>105329</v>
      </c>
      <c r="L185" s="17">
        <v>155879</v>
      </c>
      <c r="M185" s="17">
        <v>131909</v>
      </c>
      <c r="N185" s="17">
        <v>156132</v>
      </c>
      <c r="O185" s="17">
        <v>119875</v>
      </c>
      <c r="P185" s="17">
        <v>130166</v>
      </c>
      <c r="Q185" s="16">
        <v>132984</v>
      </c>
      <c r="R185" s="16">
        <v>159656</v>
      </c>
      <c r="S185" s="17">
        <v>103895</v>
      </c>
      <c r="T185" s="17">
        <v>52572</v>
      </c>
      <c r="U185" s="22">
        <v>146548</v>
      </c>
      <c r="V185" s="53">
        <f>SUM(J185:U185)</f>
        <v>1538498</v>
      </c>
    </row>
    <row r="186" spans="1:22" ht="15.75" x14ac:dyDescent="0.25">
      <c r="A186" s="332"/>
      <c r="B186" s="315"/>
      <c r="C186" s="315"/>
      <c r="D186" s="318"/>
      <c r="E186" s="327"/>
      <c r="F186" s="315"/>
      <c r="G186" s="341"/>
      <c r="H186" s="315"/>
      <c r="I186" s="4" t="s">
        <v>91</v>
      </c>
      <c r="J186" s="17">
        <v>181684</v>
      </c>
      <c r="K186" s="17">
        <v>146233</v>
      </c>
      <c r="L186" s="17">
        <v>170659</v>
      </c>
      <c r="M186" s="17">
        <v>132397</v>
      </c>
      <c r="N186" s="17">
        <v>161807</v>
      </c>
      <c r="O186" s="17">
        <v>133429</v>
      </c>
      <c r="P186" s="17">
        <v>223403</v>
      </c>
      <c r="Q186" s="16">
        <v>181883</v>
      </c>
      <c r="R186" s="16">
        <v>281304</v>
      </c>
      <c r="S186" s="17">
        <v>266035</v>
      </c>
      <c r="T186" s="17">
        <v>331995</v>
      </c>
      <c r="U186" s="22">
        <v>256478</v>
      </c>
      <c r="V186" s="53">
        <f>SUM(J186:U186)</f>
        <v>2467307</v>
      </c>
    </row>
    <row r="187" spans="1:22" ht="15.75" customHeight="1" x14ac:dyDescent="0.25">
      <c r="A187" s="332"/>
      <c r="B187" s="315"/>
      <c r="C187" s="315"/>
      <c r="D187" s="318"/>
      <c r="E187" s="327"/>
      <c r="F187" s="315"/>
      <c r="G187" s="341"/>
      <c r="H187" s="315"/>
      <c r="I187" s="3" t="s">
        <v>93</v>
      </c>
      <c r="J187" s="17">
        <v>89234</v>
      </c>
      <c r="K187" s="17">
        <v>68240</v>
      </c>
      <c r="L187" s="17">
        <v>63978</v>
      </c>
      <c r="M187" s="17">
        <v>105803</v>
      </c>
      <c r="N187" s="17">
        <v>96336</v>
      </c>
      <c r="O187" s="17">
        <v>97173</v>
      </c>
      <c r="P187" s="17">
        <v>92472</v>
      </c>
      <c r="Q187" s="16">
        <v>83557</v>
      </c>
      <c r="R187" s="16">
        <v>2488</v>
      </c>
      <c r="S187" s="17">
        <v>39604</v>
      </c>
      <c r="T187" s="17">
        <v>0</v>
      </c>
      <c r="U187" s="22">
        <v>38508</v>
      </c>
      <c r="V187" s="53">
        <f>SUM(J187:U187)</f>
        <v>777393</v>
      </c>
    </row>
    <row r="188" spans="1:22" ht="15.75" customHeight="1" x14ac:dyDescent="0.25">
      <c r="A188" s="332"/>
      <c r="B188" s="315"/>
      <c r="C188" s="315"/>
      <c r="D188" s="318"/>
      <c r="E188" s="327"/>
      <c r="F188" s="315"/>
      <c r="G188" s="341"/>
      <c r="H188" s="315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33"/>
      <c r="B189" s="316"/>
      <c r="C189" s="316"/>
      <c r="D189" s="319"/>
      <c r="E189" s="328"/>
      <c r="F189" s="316"/>
      <c r="G189" s="355"/>
      <c r="H189" s="316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4783198</v>
      </c>
    </row>
    <row r="191" spans="1:22" ht="16.5" customHeight="1" x14ac:dyDescent="0.25">
      <c r="A191" s="331" t="s">
        <v>127</v>
      </c>
      <c r="B191" s="320" t="s">
        <v>170</v>
      </c>
      <c r="C191" s="314" t="s">
        <v>86</v>
      </c>
      <c r="D191" s="317">
        <v>24.7</v>
      </c>
      <c r="E191" s="340" t="s">
        <v>159</v>
      </c>
      <c r="F191" s="314" t="s">
        <v>42</v>
      </c>
      <c r="G191" s="340" t="s">
        <v>155</v>
      </c>
      <c r="H191" s="314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332"/>
      <c r="B192" s="315"/>
      <c r="C192" s="315"/>
      <c r="D192" s="318"/>
      <c r="E192" s="341"/>
      <c r="F192" s="315"/>
      <c r="G192" s="327"/>
      <c r="H192" s="315"/>
      <c r="I192" s="4" t="s">
        <v>92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80</v>
      </c>
      <c r="V192" s="53">
        <f t="shared" si="10"/>
        <v>80</v>
      </c>
    </row>
    <row r="193" spans="1:22" ht="15.75" x14ac:dyDescent="0.25">
      <c r="A193" s="332"/>
      <c r="B193" s="315"/>
      <c r="C193" s="315"/>
      <c r="D193" s="318"/>
      <c r="E193" s="341"/>
      <c r="F193" s="315"/>
      <c r="G193" s="327"/>
      <c r="H193" s="315"/>
      <c r="I193" s="4" t="s">
        <v>91</v>
      </c>
      <c r="J193" s="17">
        <v>21616</v>
      </c>
      <c r="K193" s="17">
        <v>79391</v>
      </c>
      <c r="L193" s="17">
        <v>54199</v>
      </c>
      <c r="M193" s="17">
        <v>42135</v>
      </c>
      <c r="N193" s="17">
        <v>79813</v>
      </c>
      <c r="O193" s="17">
        <v>56966</v>
      </c>
      <c r="P193" s="17">
        <v>121322</v>
      </c>
      <c r="Q193" s="16">
        <v>174706</v>
      </c>
      <c r="R193" s="16">
        <v>80040</v>
      </c>
      <c r="S193" s="17">
        <v>92010</v>
      </c>
      <c r="T193" s="17">
        <v>118771</v>
      </c>
      <c r="U193" s="22">
        <v>96420</v>
      </c>
      <c r="V193" s="53">
        <f t="shared" si="10"/>
        <v>1017389</v>
      </c>
    </row>
    <row r="194" spans="1:22" ht="15.75" x14ac:dyDescent="0.25">
      <c r="A194" s="332"/>
      <c r="B194" s="315"/>
      <c r="C194" s="315"/>
      <c r="D194" s="318"/>
      <c r="E194" s="341"/>
      <c r="F194" s="315"/>
      <c r="G194" s="327"/>
      <c r="H194" s="315"/>
      <c r="I194" s="4" t="s">
        <v>93</v>
      </c>
      <c r="J194" s="17">
        <v>235345</v>
      </c>
      <c r="K194" s="17">
        <v>208953</v>
      </c>
      <c r="L194" s="17">
        <v>185893</v>
      </c>
      <c r="M194" s="17">
        <v>223664</v>
      </c>
      <c r="N194" s="17">
        <v>245544</v>
      </c>
      <c r="O194" s="17">
        <v>228738</v>
      </c>
      <c r="P194" s="17">
        <v>240975</v>
      </c>
      <c r="Q194" s="16">
        <v>230338</v>
      </c>
      <c r="R194" s="16">
        <v>196736</v>
      </c>
      <c r="S194" s="17">
        <v>121581</v>
      </c>
      <c r="T194" s="17">
        <v>25877</v>
      </c>
      <c r="U194" s="22">
        <v>190305</v>
      </c>
      <c r="V194" s="53">
        <f t="shared" si="10"/>
        <v>2333949</v>
      </c>
    </row>
    <row r="195" spans="1:22" ht="15.75" x14ac:dyDescent="0.25">
      <c r="A195" s="332"/>
      <c r="B195" s="315"/>
      <c r="C195" s="315"/>
      <c r="D195" s="318"/>
      <c r="E195" s="341"/>
      <c r="F195" s="315"/>
      <c r="G195" s="327"/>
      <c r="H195" s="315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22">
        <v>0</v>
      </c>
      <c r="V195" s="53">
        <f t="shared" si="10"/>
        <v>0</v>
      </c>
    </row>
    <row r="196" spans="1:22" ht="16.5" thickBot="1" x14ac:dyDescent="0.3">
      <c r="A196" s="333"/>
      <c r="B196" s="316"/>
      <c r="C196" s="316"/>
      <c r="D196" s="319"/>
      <c r="E196" s="355"/>
      <c r="F196" s="316"/>
      <c r="G196" s="328"/>
      <c r="H196" s="316"/>
      <c r="I196" s="4" t="s">
        <v>95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3351418</v>
      </c>
    </row>
    <row r="198" spans="1:22" ht="15.75" x14ac:dyDescent="0.25">
      <c r="A198" s="311">
        <v>719</v>
      </c>
      <c r="B198" s="314" t="s">
        <v>55</v>
      </c>
      <c r="C198" s="314" t="s">
        <v>87</v>
      </c>
      <c r="D198" s="317">
        <v>120.3</v>
      </c>
      <c r="E198" s="326" t="s">
        <v>10</v>
      </c>
      <c r="F198" s="314" t="s">
        <v>42</v>
      </c>
      <c r="G198" s="340" t="s">
        <v>155</v>
      </c>
      <c r="H198" s="314" t="s">
        <v>42</v>
      </c>
      <c r="I198" s="41" t="s">
        <v>92</v>
      </c>
      <c r="J198" s="15">
        <v>0</v>
      </c>
      <c r="K198" s="15">
        <v>0</v>
      </c>
      <c r="L198" s="15">
        <v>0</v>
      </c>
      <c r="M198" s="15">
        <v>0</v>
      </c>
      <c r="N198" s="15">
        <v>3220</v>
      </c>
      <c r="O198" s="15">
        <v>23155</v>
      </c>
      <c r="P198" s="15">
        <v>6876</v>
      </c>
      <c r="Q198" s="15">
        <v>27819</v>
      </c>
      <c r="R198" s="14">
        <v>0</v>
      </c>
      <c r="S198" s="15">
        <v>38683</v>
      </c>
      <c r="T198" s="15">
        <v>18273</v>
      </c>
      <c r="U198" s="23">
        <v>43931</v>
      </c>
      <c r="V198" s="99">
        <f t="shared" ref="V198:V205" si="11">SUM(J198:U198)</f>
        <v>161957</v>
      </c>
    </row>
    <row r="199" spans="1:22" ht="15.75" x14ac:dyDescent="0.25">
      <c r="A199" s="312"/>
      <c r="B199" s="315"/>
      <c r="C199" s="315"/>
      <c r="D199" s="318"/>
      <c r="E199" s="327"/>
      <c r="F199" s="315"/>
      <c r="G199" s="341"/>
      <c r="H199" s="315"/>
      <c r="I199" s="41" t="s">
        <v>98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10803</v>
      </c>
      <c r="P199" s="15">
        <v>0</v>
      </c>
      <c r="Q199" s="15">
        <v>12284</v>
      </c>
      <c r="R199" s="14">
        <v>0</v>
      </c>
      <c r="S199" s="15">
        <v>5413</v>
      </c>
      <c r="T199" s="15">
        <v>0</v>
      </c>
      <c r="U199" s="23">
        <v>29346</v>
      </c>
      <c r="V199" s="99">
        <f t="shared" si="11"/>
        <v>57846</v>
      </c>
    </row>
    <row r="200" spans="1:22" ht="15.75" x14ac:dyDescent="0.25">
      <c r="A200" s="312"/>
      <c r="B200" s="315"/>
      <c r="C200" s="315"/>
      <c r="D200" s="318"/>
      <c r="E200" s="327"/>
      <c r="F200" s="315"/>
      <c r="G200" s="327"/>
      <c r="H200" s="315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7312</v>
      </c>
      <c r="R200" s="16">
        <v>0</v>
      </c>
      <c r="S200" s="17">
        <v>54440</v>
      </c>
      <c r="T200" s="17">
        <v>0</v>
      </c>
      <c r="U200" s="22">
        <v>5666</v>
      </c>
      <c r="V200" s="53">
        <f t="shared" si="11"/>
        <v>67418</v>
      </c>
    </row>
    <row r="201" spans="1:22" ht="15.75" x14ac:dyDescent="0.25">
      <c r="A201" s="312"/>
      <c r="B201" s="315"/>
      <c r="C201" s="315"/>
      <c r="D201" s="318"/>
      <c r="E201" s="327"/>
      <c r="F201" s="315"/>
      <c r="G201" s="327"/>
      <c r="H201" s="315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312"/>
      <c r="B202" s="315"/>
      <c r="C202" s="315"/>
      <c r="D202" s="318"/>
      <c r="E202" s="327"/>
      <c r="F202" s="315"/>
      <c r="G202" s="327"/>
      <c r="H202" s="315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12"/>
      <c r="B203" s="315"/>
      <c r="C203" s="315"/>
      <c r="D203" s="318"/>
      <c r="E203" s="327"/>
      <c r="F203" s="315"/>
      <c r="G203" s="327"/>
      <c r="H203" s="315"/>
      <c r="I203" s="4" t="s">
        <v>97</v>
      </c>
      <c r="J203" s="17">
        <v>192329</v>
      </c>
      <c r="K203" s="17">
        <v>173300</v>
      </c>
      <c r="L203" s="17">
        <v>202111</v>
      </c>
      <c r="M203" s="17">
        <v>172115</v>
      </c>
      <c r="N203" s="17">
        <v>170047</v>
      </c>
      <c r="O203" s="17">
        <v>131332</v>
      </c>
      <c r="P203" s="17">
        <v>166738</v>
      </c>
      <c r="Q203" s="16">
        <v>95661</v>
      </c>
      <c r="R203" s="16">
        <v>193744</v>
      </c>
      <c r="S203" s="17">
        <v>151226</v>
      </c>
      <c r="T203" s="17">
        <v>182038</v>
      </c>
      <c r="U203" s="22">
        <v>144883</v>
      </c>
      <c r="V203" s="53">
        <f t="shared" si="11"/>
        <v>1975524</v>
      </c>
    </row>
    <row r="204" spans="1:22" ht="15.75" x14ac:dyDescent="0.25">
      <c r="A204" s="312"/>
      <c r="B204" s="315"/>
      <c r="C204" s="315"/>
      <c r="D204" s="318"/>
      <c r="E204" s="327"/>
      <c r="F204" s="315"/>
      <c r="G204" s="327"/>
      <c r="H204" s="315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313"/>
      <c r="B205" s="316"/>
      <c r="C205" s="316"/>
      <c r="D205" s="319"/>
      <c r="E205" s="328"/>
      <c r="F205" s="316"/>
      <c r="G205" s="328"/>
      <c r="H205" s="316"/>
      <c r="I205" s="43" t="s">
        <v>102</v>
      </c>
      <c r="J205" s="56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56">
        <v>9857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9857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2272602</v>
      </c>
    </row>
    <row r="207" spans="1:22" ht="16.149999999999999" customHeight="1" x14ac:dyDescent="0.25">
      <c r="A207" s="331" t="s">
        <v>128</v>
      </c>
      <c r="B207" s="320" t="s">
        <v>54</v>
      </c>
      <c r="C207" s="314" t="s">
        <v>87</v>
      </c>
      <c r="D207" s="317">
        <v>82.2</v>
      </c>
      <c r="E207" s="320" t="s">
        <v>160</v>
      </c>
      <c r="F207" s="314" t="s">
        <v>42</v>
      </c>
      <c r="G207" s="320" t="s">
        <v>158</v>
      </c>
      <c r="H207" s="314" t="s">
        <v>42</v>
      </c>
      <c r="I207" s="4" t="s">
        <v>92</v>
      </c>
      <c r="J207" s="17">
        <v>366675</v>
      </c>
      <c r="K207" s="17">
        <v>234786</v>
      </c>
      <c r="L207" s="17">
        <v>361063</v>
      </c>
      <c r="M207" s="17">
        <v>202629</v>
      </c>
      <c r="N207" s="17">
        <v>242291</v>
      </c>
      <c r="O207" s="17">
        <v>159075</v>
      </c>
      <c r="P207" s="17">
        <v>179364</v>
      </c>
      <c r="Q207" s="16">
        <v>171087</v>
      </c>
      <c r="R207" s="16">
        <v>237093</v>
      </c>
      <c r="S207" s="17">
        <v>316974</v>
      </c>
      <c r="T207" s="17">
        <v>174688</v>
      </c>
      <c r="U207" s="22">
        <v>204773</v>
      </c>
      <c r="V207" s="53">
        <f t="shared" ref="V207:V212" si="12">SUM(J207:U207)</f>
        <v>2850498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21"/>
      <c r="H208" s="315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21"/>
      <c r="H209" s="315"/>
      <c r="I209" s="4" t="s">
        <v>91</v>
      </c>
      <c r="J209" s="17">
        <v>0</v>
      </c>
      <c r="K209" s="17">
        <v>0</v>
      </c>
      <c r="L209" s="17">
        <v>32735</v>
      </c>
      <c r="M209" s="17">
        <v>51628</v>
      </c>
      <c r="N209" s="17">
        <v>33288</v>
      </c>
      <c r="O209" s="17">
        <v>45483</v>
      </c>
      <c r="P209" s="17">
        <v>12985</v>
      </c>
      <c r="Q209" s="16">
        <v>0</v>
      </c>
      <c r="R209" s="16">
        <v>37580</v>
      </c>
      <c r="S209" s="17">
        <v>73561</v>
      </c>
      <c r="T209" s="17">
        <v>100091</v>
      </c>
      <c r="U209" s="22">
        <v>109998</v>
      </c>
      <c r="V209" s="53">
        <f t="shared" si="12"/>
        <v>497349</v>
      </c>
    </row>
    <row r="210" spans="1:22" ht="15.75" x14ac:dyDescent="0.25">
      <c r="A210" s="332"/>
      <c r="B210" s="315"/>
      <c r="C210" s="315"/>
      <c r="D210" s="318"/>
      <c r="E210" s="321"/>
      <c r="F210" s="315"/>
      <c r="G210" s="321"/>
      <c r="H210" s="315"/>
      <c r="I210" s="3" t="s">
        <v>93</v>
      </c>
      <c r="J210" s="17">
        <v>137047</v>
      </c>
      <c r="K210" s="17">
        <v>162702</v>
      </c>
      <c r="L210" s="17">
        <v>126352</v>
      </c>
      <c r="M210" s="17">
        <v>99943</v>
      </c>
      <c r="N210" s="17">
        <v>183925</v>
      </c>
      <c r="O210" s="17">
        <v>127698</v>
      </c>
      <c r="P210" s="17">
        <v>119717</v>
      </c>
      <c r="Q210" s="16">
        <v>150035</v>
      </c>
      <c r="R210" s="16">
        <v>194775</v>
      </c>
      <c r="S210" s="17">
        <v>80580</v>
      </c>
      <c r="T210" s="17">
        <v>26308</v>
      </c>
      <c r="U210" s="22">
        <v>151177</v>
      </c>
      <c r="V210" s="53">
        <f t="shared" si="12"/>
        <v>1560259</v>
      </c>
    </row>
    <row r="211" spans="1:22" ht="15.75" x14ac:dyDescent="0.25">
      <c r="A211" s="332"/>
      <c r="B211" s="315"/>
      <c r="C211" s="315"/>
      <c r="D211" s="318"/>
      <c r="E211" s="321"/>
      <c r="F211" s="315"/>
      <c r="G211" s="321"/>
      <c r="H211" s="315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22">
        <v>0</v>
      </c>
      <c r="V211" s="53">
        <f t="shared" si="12"/>
        <v>0</v>
      </c>
    </row>
    <row r="212" spans="1:22" ht="16.5" thickBot="1" x14ac:dyDescent="0.3">
      <c r="A212" s="333"/>
      <c r="B212" s="316"/>
      <c r="C212" s="316"/>
      <c r="D212" s="319"/>
      <c r="E212" s="322"/>
      <c r="F212" s="316"/>
      <c r="G212" s="322"/>
      <c r="H212" s="316"/>
      <c r="I212" s="74" t="s">
        <v>90</v>
      </c>
      <c r="J212" s="56">
        <v>35988</v>
      </c>
      <c r="K212" s="32">
        <v>63597</v>
      </c>
      <c r="L212" s="32">
        <v>33533</v>
      </c>
      <c r="M212" s="32">
        <v>59067</v>
      </c>
      <c r="N212" s="32">
        <v>36974</v>
      </c>
      <c r="O212" s="32">
        <v>44903</v>
      </c>
      <c r="P212" s="32">
        <v>47306</v>
      </c>
      <c r="Q212" s="56">
        <v>35090</v>
      </c>
      <c r="R212" s="56">
        <v>32272</v>
      </c>
      <c r="S212" s="32">
        <v>56395</v>
      </c>
      <c r="T212" s="32">
        <v>35394</v>
      </c>
      <c r="U212" s="33">
        <v>58369</v>
      </c>
      <c r="V212" s="98">
        <f t="shared" si="12"/>
        <v>538888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5446994</v>
      </c>
    </row>
    <row r="214" spans="1:22" ht="15.75" x14ac:dyDescent="0.25">
      <c r="A214" s="331" t="s">
        <v>129</v>
      </c>
      <c r="B214" s="320" t="s">
        <v>167</v>
      </c>
      <c r="C214" s="314" t="s">
        <v>87</v>
      </c>
      <c r="D214" s="317">
        <v>152.69999999999999</v>
      </c>
      <c r="E214" s="320" t="s">
        <v>158</v>
      </c>
      <c r="F214" s="314" t="s">
        <v>42</v>
      </c>
      <c r="G214" s="320" t="s">
        <v>100</v>
      </c>
      <c r="H214" s="314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332"/>
      <c r="B215" s="315"/>
      <c r="C215" s="315"/>
      <c r="D215" s="318"/>
      <c r="E215" s="321"/>
      <c r="F215" s="315"/>
      <c r="G215" s="315"/>
      <c r="H215" s="315"/>
      <c r="I215" s="4" t="s">
        <v>92</v>
      </c>
      <c r="J215" s="17">
        <v>3671</v>
      </c>
      <c r="K215" s="17">
        <v>0</v>
      </c>
      <c r="L215" s="17">
        <v>0</v>
      </c>
      <c r="M215" s="17">
        <v>0</v>
      </c>
      <c r="N215" s="17">
        <v>29039</v>
      </c>
      <c r="O215" s="17">
        <v>108160</v>
      </c>
      <c r="P215" s="17">
        <v>199102</v>
      </c>
      <c r="Q215" s="16">
        <v>163944</v>
      </c>
      <c r="R215" s="16">
        <v>113108</v>
      </c>
      <c r="S215" s="17">
        <v>23871</v>
      </c>
      <c r="T215" s="17">
        <v>58010</v>
      </c>
      <c r="U215" s="22">
        <v>71501</v>
      </c>
      <c r="V215" s="53">
        <f t="shared" si="13"/>
        <v>770406</v>
      </c>
    </row>
    <row r="216" spans="1:22" ht="15.75" x14ac:dyDescent="0.25">
      <c r="A216" s="332"/>
      <c r="B216" s="315"/>
      <c r="C216" s="315"/>
      <c r="D216" s="318"/>
      <c r="E216" s="321"/>
      <c r="F216" s="315"/>
      <c r="G216" s="315"/>
      <c r="H216" s="315"/>
      <c r="I216" s="4" t="s">
        <v>91</v>
      </c>
      <c r="J216" s="17">
        <v>55336</v>
      </c>
      <c r="K216" s="17">
        <v>0</v>
      </c>
      <c r="L216" s="17">
        <v>0</v>
      </c>
      <c r="M216" s="17">
        <v>162</v>
      </c>
      <c r="N216" s="17">
        <v>41320</v>
      </c>
      <c r="O216" s="17">
        <v>18890</v>
      </c>
      <c r="P216" s="17">
        <v>0</v>
      </c>
      <c r="Q216" s="16">
        <v>0</v>
      </c>
      <c r="R216" s="16">
        <v>39486</v>
      </c>
      <c r="S216" s="17">
        <v>43441</v>
      </c>
      <c r="T216" s="17">
        <v>44665</v>
      </c>
      <c r="U216" s="22">
        <v>28232</v>
      </c>
      <c r="V216" s="53">
        <f t="shared" si="13"/>
        <v>271532</v>
      </c>
    </row>
    <row r="217" spans="1:22" ht="15.75" x14ac:dyDescent="0.25">
      <c r="A217" s="332"/>
      <c r="B217" s="315"/>
      <c r="C217" s="315"/>
      <c r="D217" s="318"/>
      <c r="E217" s="321"/>
      <c r="F217" s="315"/>
      <c r="G217" s="315"/>
      <c r="H217" s="315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32"/>
      <c r="B218" s="315"/>
      <c r="C218" s="315"/>
      <c r="D218" s="318"/>
      <c r="E218" s="321"/>
      <c r="F218" s="315"/>
      <c r="G218" s="315"/>
      <c r="H218" s="315"/>
      <c r="I218" s="18" t="s">
        <v>93</v>
      </c>
      <c r="J218" s="3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332"/>
      <c r="B219" s="315"/>
      <c r="C219" s="315"/>
      <c r="D219" s="318"/>
      <c r="E219" s="321"/>
      <c r="F219" s="315"/>
      <c r="G219" s="315"/>
      <c r="H219" s="315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332"/>
      <c r="B220" s="315"/>
      <c r="C220" s="315"/>
      <c r="D220" s="318"/>
      <c r="E220" s="321"/>
      <c r="F220" s="315"/>
      <c r="G220" s="315"/>
      <c r="H220" s="315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6.5" thickBot="1" x14ac:dyDescent="0.3">
      <c r="A221" s="333"/>
      <c r="B221" s="316"/>
      <c r="C221" s="316"/>
      <c r="D221" s="319"/>
      <c r="E221" s="322"/>
      <c r="F221" s="316"/>
      <c r="G221" s="316"/>
      <c r="H221" s="316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1041938</v>
      </c>
    </row>
    <row r="223" spans="1:22" ht="15.75" x14ac:dyDescent="0.25">
      <c r="A223" s="312">
        <v>1366</v>
      </c>
      <c r="B223" s="315" t="s">
        <v>55</v>
      </c>
      <c r="C223" s="315" t="s">
        <v>85</v>
      </c>
      <c r="D223" s="315">
        <v>67</v>
      </c>
      <c r="E223" s="327" t="s">
        <v>10</v>
      </c>
      <c r="F223" s="315" t="s">
        <v>42</v>
      </c>
      <c r="G223" s="324" t="s">
        <v>60</v>
      </c>
      <c r="H223" s="315" t="s">
        <v>42</v>
      </c>
      <c r="I223" s="38" t="s">
        <v>92</v>
      </c>
      <c r="J223" s="15">
        <v>137882</v>
      </c>
      <c r="K223" s="15">
        <v>137320</v>
      </c>
      <c r="L223" s="15">
        <v>143614</v>
      </c>
      <c r="M223" s="15">
        <v>120789</v>
      </c>
      <c r="N223" s="15">
        <v>198871</v>
      </c>
      <c r="O223" s="15">
        <v>168458</v>
      </c>
      <c r="P223" s="15">
        <v>199939</v>
      </c>
      <c r="Q223" s="14">
        <v>187159</v>
      </c>
      <c r="R223" s="14">
        <v>205928</v>
      </c>
      <c r="S223" s="15">
        <v>199427</v>
      </c>
      <c r="T223" s="15">
        <v>204996</v>
      </c>
      <c r="U223" s="23">
        <v>158149</v>
      </c>
      <c r="V223" s="99">
        <f>SUM(J223:U223)</f>
        <v>2062532</v>
      </c>
    </row>
    <row r="224" spans="1:22" ht="15.75" x14ac:dyDescent="0.25">
      <c r="A224" s="312"/>
      <c r="B224" s="315"/>
      <c r="C224" s="315"/>
      <c r="D224" s="315"/>
      <c r="E224" s="327"/>
      <c r="F224" s="315"/>
      <c r="G224" s="324"/>
      <c r="H224" s="315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312"/>
      <c r="B225" s="315"/>
      <c r="C225" s="315"/>
      <c r="D225" s="315"/>
      <c r="E225" s="327"/>
      <c r="F225" s="315"/>
      <c r="G225" s="324"/>
      <c r="H225" s="315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312"/>
      <c r="B226" s="315"/>
      <c r="C226" s="315"/>
      <c r="D226" s="315"/>
      <c r="E226" s="327"/>
      <c r="F226" s="315"/>
      <c r="G226" s="324"/>
      <c r="H226" s="315"/>
      <c r="I226" s="37" t="s">
        <v>90</v>
      </c>
      <c r="J226" s="28">
        <v>219826</v>
      </c>
      <c r="K226" s="28">
        <v>224657</v>
      </c>
      <c r="L226" s="28">
        <v>236637</v>
      </c>
      <c r="M226" s="28">
        <v>219055</v>
      </c>
      <c r="N226" s="28">
        <v>228235</v>
      </c>
      <c r="O226" s="28">
        <v>207612</v>
      </c>
      <c r="P226" s="28">
        <v>236489</v>
      </c>
      <c r="Q226" s="55">
        <v>221447</v>
      </c>
      <c r="R226" s="55">
        <v>217627</v>
      </c>
      <c r="S226" s="28">
        <v>231704</v>
      </c>
      <c r="T226" s="28">
        <v>216133</v>
      </c>
      <c r="U226" s="29">
        <v>251163</v>
      </c>
      <c r="V226" s="100">
        <f>SUM(J226:U226)</f>
        <v>2710585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4773117</v>
      </c>
    </row>
    <row r="228" spans="1:22" ht="15.75" x14ac:dyDescent="0.25">
      <c r="A228" s="311">
        <v>1367</v>
      </c>
      <c r="B228" s="320" t="s">
        <v>166</v>
      </c>
      <c r="C228" s="314" t="s">
        <v>85</v>
      </c>
      <c r="D228" s="317">
        <v>28.6</v>
      </c>
      <c r="E228" s="323" t="s">
        <v>11</v>
      </c>
      <c r="F228" s="314" t="s">
        <v>42</v>
      </c>
      <c r="G228" s="326" t="s">
        <v>60</v>
      </c>
      <c r="H228" s="314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312"/>
      <c r="B229" s="321"/>
      <c r="C229" s="315"/>
      <c r="D229" s="318"/>
      <c r="E229" s="324"/>
      <c r="F229" s="315"/>
      <c r="G229" s="327"/>
      <c r="H229" s="315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313"/>
      <c r="B230" s="315"/>
      <c r="C230" s="315"/>
      <c r="D230" s="318"/>
      <c r="E230" s="324"/>
      <c r="F230" s="315"/>
      <c r="G230" s="327"/>
      <c r="H230" s="315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312">
        <v>1368</v>
      </c>
      <c r="B232" s="321" t="s">
        <v>165</v>
      </c>
      <c r="C232" s="315" t="s">
        <v>85</v>
      </c>
      <c r="D232" s="315">
        <v>29</v>
      </c>
      <c r="E232" s="324" t="s">
        <v>60</v>
      </c>
      <c r="F232" s="315" t="s">
        <v>42</v>
      </c>
      <c r="G232" s="341" t="s">
        <v>161</v>
      </c>
      <c r="H232" s="315" t="s">
        <v>42</v>
      </c>
      <c r="I232" s="38" t="s">
        <v>92</v>
      </c>
      <c r="J232" s="15">
        <v>89442</v>
      </c>
      <c r="K232" s="15">
        <v>97193</v>
      </c>
      <c r="L232" s="15">
        <v>100417</v>
      </c>
      <c r="M232" s="15">
        <v>81940</v>
      </c>
      <c r="N232" s="15">
        <v>101457</v>
      </c>
      <c r="O232" s="15">
        <v>80027</v>
      </c>
      <c r="P232" s="15">
        <v>112536</v>
      </c>
      <c r="Q232" s="15">
        <v>120784</v>
      </c>
      <c r="R232" s="14">
        <v>128186</v>
      </c>
      <c r="S232" s="15">
        <v>137705</v>
      </c>
      <c r="T232" s="15">
        <v>114963</v>
      </c>
      <c r="U232" s="23">
        <v>82683</v>
      </c>
      <c r="V232" s="99">
        <f>SUM(J232:U232)</f>
        <v>1247333</v>
      </c>
    </row>
    <row r="233" spans="1:22" ht="15.75" x14ac:dyDescent="0.25">
      <c r="A233" s="312"/>
      <c r="B233" s="315"/>
      <c r="C233" s="315"/>
      <c r="D233" s="315"/>
      <c r="E233" s="324"/>
      <c r="F233" s="315"/>
      <c r="G233" s="327"/>
      <c r="H233" s="315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312"/>
      <c r="B234" s="315"/>
      <c r="C234" s="315"/>
      <c r="D234" s="315"/>
      <c r="E234" s="114"/>
      <c r="F234" s="315"/>
      <c r="G234" s="327"/>
      <c r="H234" s="315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313"/>
      <c r="B235" s="316"/>
      <c r="C235" s="316"/>
      <c r="D235" s="316"/>
      <c r="E235" s="115"/>
      <c r="F235" s="316"/>
      <c r="G235" s="328"/>
      <c r="H235" s="316"/>
      <c r="I235" s="18" t="s">
        <v>90</v>
      </c>
      <c r="J235" s="26">
        <v>229403</v>
      </c>
      <c r="K235" s="26">
        <v>210003</v>
      </c>
      <c r="L235" s="26">
        <v>236608</v>
      </c>
      <c r="M235" s="26">
        <v>218878</v>
      </c>
      <c r="N235" s="26">
        <v>235189</v>
      </c>
      <c r="O235" s="26">
        <v>210918</v>
      </c>
      <c r="P235" s="26">
        <v>228308</v>
      </c>
      <c r="Q235" s="26">
        <v>226243</v>
      </c>
      <c r="R235" s="25">
        <v>216561</v>
      </c>
      <c r="S235" s="26">
        <v>216021</v>
      </c>
      <c r="T235" s="26">
        <v>207954</v>
      </c>
      <c r="U235" s="27">
        <v>249164</v>
      </c>
      <c r="V235" s="102">
        <f>SUM(J235:U235)</f>
        <v>2685250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3932583</v>
      </c>
    </row>
    <row r="237" spans="1:22" ht="15.75" x14ac:dyDescent="0.25">
      <c r="A237" s="311">
        <v>2069</v>
      </c>
      <c r="B237" s="314" t="s">
        <v>131</v>
      </c>
      <c r="C237" s="314" t="s">
        <v>83</v>
      </c>
      <c r="D237" s="317">
        <v>278.75</v>
      </c>
      <c r="E237" s="323" t="s">
        <v>132</v>
      </c>
      <c r="F237" s="314" t="s">
        <v>133</v>
      </c>
      <c r="G237" s="340" t="s">
        <v>162</v>
      </c>
      <c r="H237" s="314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313"/>
      <c r="B238" s="316"/>
      <c r="C238" s="316"/>
      <c r="D238" s="319"/>
      <c r="E238" s="325"/>
      <c r="F238" s="316"/>
      <c r="G238" s="355"/>
      <c r="H238" s="316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>
        <f>V239+V236+V231+V227+V222+V213+V206+V197+V190+V184+V177+V168+V162+V155+V147+V142+V133+V126+V121+V113+V105+V93+V88+V83+V77+V74+V71+V68+V63+V59+V54+V44+V38+V36+V33+V29+V26+V24+V18+V12</f>
        <v>66702313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A72:A73"/>
    <mergeCell ref="B72:B73"/>
    <mergeCell ref="C72:C73"/>
    <mergeCell ref="D72:D73"/>
    <mergeCell ref="E72:E73"/>
    <mergeCell ref="F72:F73"/>
    <mergeCell ref="G72:G73"/>
    <mergeCell ref="H72:H73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9:A43"/>
    <mergeCell ref="B39:B43"/>
    <mergeCell ref="C39:C43"/>
    <mergeCell ref="D39:D43"/>
    <mergeCell ref="E39:E43"/>
    <mergeCell ref="F39:F43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55:A58"/>
    <mergeCell ref="B55:B58"/>
    <mergeCell ref="C55:C58"/>
    <mergeCell ref="D55:D58"/>
    <mergeCell ref="E55:E58"/>
    <mergeCell ref="F55:F58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4:A67"/>
    <mergeCell ref="B64:B67"/>
    <mergeCell ref="C64:C67"/>
    <mergeCell ref="D64:D67"/>
    <mergeCell ref="E64:E67"/>
    <mergeCell ref="F64:F67"/>
    <mergeCell ref="A69:A70"/>
    <mergeCell ref="B69:B70"/>
    <mergeCell ref="C69:C70"/>
    <mergeCell ref="D69:D70"/>
    <mergeCell ref="E69:E70"/>
    <mergeCell ref="G69:G70"/>
    <mergeCell ref="F69:F70"/>
    <mergeCell ref="H69:H70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22:A125"/>
    <mergeCell ref="B122:B125"/>
    <mergeCell ref="C122:C125"/>
    <mergeCell ref="D122:D125"/>
    <mergeCell ref="E122:E125"/>
    <mergeCell ref="F122:F125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34:A141"/>
    <mergeCell ref="B134:B141"/>
    <mergeCell ref="C134:C141"/>
    <mergeCell ref="D134:D141"/>
    <mergeCell ref="E134:E141"/>
    <mergeCell ref="F134:F141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48:A154"/>
    <mergeCell ref="B148:B154"/>
    <mergeCell ref="C148:C154"/>
    <mergeCell ref="D148:D154"/>
    <mergeCell ref="E148:E154"/>
    <mergeCell ref="F148:F154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63:A167"/>
    <mergeCell ref="B163:B167"/>
    <mergeCell ref="C163:C167"/>
    <mergeCell ref="D163:D167"/>
    <mergeCell ref="E163:E167"/>
    <mergeCell ref="F163:F167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78:A183"/>
    <mergeCell ref="B178:B183"/>
    <mergeCell ref="C178:C183"/>
    <mergeCell ref="D178:D183"/>
    <mergeCell ref="E178:E183"/>
    <mergeCell ref="F178:F183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191:A196"/>
    <mergeCell ref="B191:B196"/>
    <mergeCell ref="C191:C196"/>
    <mergeCell ref="D191:D196"/>
    <mergeCell ref="E191:E196"/>
    <mergeCell ref="F191:F196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07:A212"/>
    <mergeCell ref="B207:B212"/>
    <mergeCell ref="C207:C212"/>
    <mergeCell ref="D207:D212"/>
    <mergeCell ref="E207:E212"/>
    <mergeCell ref="F207:F212"/>
    <mergeCell ref="G223:G226"/>
    <mergeCell ref="H223:H226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3:A226"/>
    <mergeCell ref="B223:B226"/>
    <mergeCell ref="C223:C226"/>
    <mergeCell ref="D223:D226"/>
    <mergeCell ref="E223:E226"/>
    <mergeCell ref="F223:F226"/>
    <mergeCell ref="G232:G235"/>
    <mergeCell ref="H232:H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32:A235"/>
    <mergeCell ref="B232:B235"/>
    <mergeCell ref="C232:C235"/>
    <mergeCell ref="D232:D235"/>
    <mergeCell ref="E232:E233"/>
    <mergeCell ref="F232:F23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zoomScale="70" zoomScaleNormal="70" workbookViewId="0">
      <pane xSplit="9" topLeftCell="J1" activePane="topRight" state="frozen"/>
      <selection pane="topRight" activeCell="M81" sqref="M81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style="150" customWidth="1"/>
    <col min="22" max="22" width="15.28515625" style="150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21" customHeight="1" thickBot="1" x14ac:dyDescent="0.25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2016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52" t="s">
        <v>62</v>
      </c>
    </row>
    <row r="6" spans="1:22" ht="21.75" customHeight="1" thickBot="1" x14ac:dyDescent="0.25">
      <c r="A6" s="343"/>
      <c r="B6" s="203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2016</v>
      </c>
    </row>
    <row r="7" spans="1:22" ht="15.75" x14ac:dyDescent="0.25">
      <c r="A7" s="357">
        <v>480</v>
      </c>
      <c r="B7" s="363" t="s">
        <v>32</v>
      </c>
      <c r="C7" s="361" t="s">
        <v>77</v>
      </c>
      <c r="D7" s="361">
        <v>75</v>
      </c>
      <c r="E7" s="363" t="s">
        <v>64</v>
      </c>
      <c r="F7" s="363" t="s">
        <v>31</v>
      </c>
      <c r="G7" s="363" t="s">
        <v>140</v>
      </c>
      <c r="H7" s="363" t="s">
        <v>31</v>
      </c>
      <c r="I7" s="4" t="s">
        <v>92</v>
      </c>
      <c r="J7" s="154">
        <v>32999</v>
      </c>
      <c r="K7" s="154">
        <v>22748</v>
      </c>
      <c r="L7" s="154">
        <v>32093</v>
      </c>
      <c r="M7" s="154">
        <v>25807</v>
      </c>
      <c r="N7" s="154">
        <v>28416</v>
      </c>
      <c r="O7" s="154">
        <v>27813</v>
      </c>
      <c r="P7" s="154">
        <v>30404</v>
      </c>
      <c r="Q7" s="155">
        <v>29567</v>
      </c>
      <c r="R7" s="156">
        <v>28412</v>
      </c>
      <c r="S7" s="155">
        <v>29871</v>
      </c>
      <c r="T7" s="155">
        <v>26155</v>
      </c>
      <c r="U7" s="157">
        <v>24760</v>
      </c>
      <c r="V7" s="158">
        <f>SUM(J7:U7)</f>
        <v>339045</v>
      </c>
    </row>
    <row r="8" spans="1:22" ht="15.75" customHeight="1" x14ac:dyDescent="0.25">
      <c r="A8" s="365"/>
      <c r="B8" s="366"/>
      <c r="C8" s="367"/>
      <c r="D8" s="367"/>
      <c r="E8" s="366"/>
      <c r="F8" s="366"/>
      <c r="G8" s="366"/>
      <c r="H8" s="366"/>
      <c r="I8" s="3" t="s">
        <v>103</v>
      </c>
      <c r="J8" s="154">
        <v>9207</v>
      </c>
      <c r="K8" s="154">
        <v>13121</v>
      </c>
      <c r="L8" s="154">
        <v>12952</v>
      </c>
      <c r="M8" s="154">
        <v>9849</v>
      </c>
      <c r="N8" s="154">
        <v>9651</v>
      </c>
      <c r="O8" s="154">
        <v>11882</v>
      </c>
      <c r="P8" s="154">
        <v>9512</v>
      </c>
      <c r="Q8" s="154">
        <v>10729</v>
      </c>
      <c r="R8" s="160">
        <v>8867</v>
      </c>
      <c r="S8" s="154">
        <v>9866</v>
      </c>
      <c r="T8" s="154">
        <v>10718</v>
      </c>
      <c r="U8" s="161">
        <v>6622</v>
      </c>
      <c r="V8" s="162">
        <f>SUM(J8:U8)</f>
        <v>122976</v>
      </c>
    </row>
    <row r="9" spans="1:22" ht="15.75" x14ac:dyDescent="0.25">
      <c r="A9" s="365"/>
      <c r="B9" s="366"/>
      <c r="C9" s="367"/>
      <c r="D9" s="367"/>
      <c r="E9" s="366"/>
      <c r="F9" s="366"/>
      <c r="G9" s="366"/>
      <c r="H9" s="366"/>
      <c r="I9" s="3" t="s">
        <v>91</v>
      </c>
      <c r="J9" s="154">
        <v>16957</v>
      </c>
      <c r="K9" s="154">
        <v>19457</v>
      </c>
      <c r="L9" s="154">
        <v>19223</v>
      </c>
      <c r="M9" s="154">
        <v>22937</v>
      </c>
      <c r="N9" s="154">
        <v>17101</v>
      </c>
      <c r="O9" s="154">
        <v>19114</v>
      </c>
      <c r="P9" s="154">
        <v>18173</v>
      </c>
      <c r="Q9" s="154">
        <v>18350</v>
      </c>
      <c r="R9" s="160">
        <v>20702</v>
      </c>
      <c r="S9" s="154">
        <v>22212</v>
      </c>
      <c r="T9" s="154">
        <v>17677</v>
      </c>
      <c r="U9" s="161">
        <v>21493</v>
      </c>
      <c r="V9" s="162">
        <f>SUM(J9:U9)</f>
        <v>233396</v>
      </c>
    </row>
    <row r="10" spans="1:22" ht="15.75" x14ac:dyDescent="0.25">
      <c r="A10" s="365"/>
      <c r="B10" s="366"/>
      <c r="C10" s="367"/>
      <c r="D10" s="367"/>
      <c r="E10" s="366"/>
      <c r="F10" s="366"/>
      <c r="G10" s="366"/>
      <c r="H10" s="366"/>
      <c r="I10" s="3" t="s">
        <v>90</v>
      </c>
      <c r="J10" s="163">
        <v>0</v>
      </c>
      <c r="K10" s="154">
        <v>0</v>
      </c>
      <c r="L10" s="154">
        <v>39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60">
        <v>0</v>
      </c>
      <c r="S10" s="154">
        <v>0</v>
      </c>
      <c r="T10" s="154">
        <v>0</v>
      </c>
      <c r="U10" s="161">
        <v>0</v>
      </c>
      <c r="V10" s="162">
        <f>SUM(J10:U10)</f>
        <v>39</v>
      </c>
    </row>
    <row r="11" spans="1:22" ht="16.5" thickBot="1" x14ac:dyDescent="0.3">
      <c r="A11" s="358"/>
      <c r="B11" s="364"/>
      <c r="C11" s="362"/>
      <c r="D11" s="362"/>
      <c r="E11" s="364"/>
      <c r="F11" s="364"/>
      <c r="G11" s="364"/>
      <c r="H11" s="364"/>
      <c r="I11" s="44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695456</v>
      </c>
    </row>
    <row r="13" spans="1:22" ht="15.75" x14ac:dyDescent="0.25">
      <c r="A13" s="357">
        <v>481</v>
      </c>
      <c r="B13" s="363" t="s">
        <v>32</v>
      </c>
      <c r="C13" s="361" t="s">
        <v>77</v>
      </c>
      <c r="D13" s="361">
        <v>94</v>
      </c>
      <c r="E13" s="363" t="s">
        <v>64</v>
      </c>
      <c r="F13" s="363" t="s">
        <v>31</v>
      </c>
      <c r="G13" s="363" t="s">
        <v>141</v>
      </c>
      <c r="H13" s="363" t="s">
        <v>31</v>
      </c>
      <c r="I13" s="41" t="s">
        <v>92</v>
      </c>
      <c r="J13" s="171">
        <v>23828</v>
      </c>
      <c r="K13" s="171">
        <v>17265</v>
      </c>
      <c r="L13" s="171">
        <v>23443</v>
      </c>
      <c r="M13" s="171">
        <v>17360</v>
      </c>
      <c r="N13" s="171">
        <v>17594</v>
      </c>
      <c r="O13" s="171">
        <v>20980</v>
      </c>
      <c r="P13" s="171">
        <v>26236</v>
      </c>
      <c r="Q13" s="172">
        <v>15612</v>
      </c>
      <c r="R13" s="172">
        <v>22085</v>
      </c>
      <c r="S13" s="171">
        <v>21025</v>
      </c>
      <c r="T13" s="171">
        <v>19694</v>
      </c>
      <c r="U13" s="173">
        <v>21328</v>
      </c>
      <c r="V13" s="174">
        <f>SUM(J13:U13)</f>
        <v>246450</v>
      </c>
    </row>
    <row r="14" spans="1:22" ht="15.75" customHeight="1" x14ac:dyDescent="0.25">
      <c r="A14" s="365"/>
      <c r="B14" s="366"/>
      <c r="C14" s="367"/>
      <c r="D14" s="367"/>
      <c r="E14" s="366"/>
      <c r="F14" s="366"/>
      <c r="G14" s="366"/>
      <c r="H14" s="366"/>
      <c r="I14" s="3" t="s">
        <v>103</v>
      </c>
      <c r="J14" s="163">
        <v>3903</v>
      </c>
      <c r="K14" s="154">
        <v>7434</v>
      </c>
      <c r="L14" s="154">
        <v>9855</v>
      </c>
      <c r="M14" s="154">
        <v>9773</v>
      </c>
      <c r="N14" s="154">
        <v>8525</v>
      </c>
      <c r="O14" s="154">
        <v>9245</v>
      </c>
      <c r="P14" s="154">
        <v>8973</v>
      </c>
      <c r="Q14" s="160">
        <v>8185</v>
      </c>
      <c r="R14" s="160">
        <v>8200</v>
      </c>
      <c r="S14" s="154">
        <v>9813</v>
      </c>
      <c r="T14" s="154">
        <v>11406</v>
      </c>
      <c r="U14" s="161">
        <v>10382</v>
      </c>
      <c r="V14" s="162">
        <f>SUM(J14:U14)</f>
        <v>105694</v>
      </c>
    </row>
    <row r="15" spans="1:22" ht="15.75" x14ac:dyDescent="0.25">
      <c r="A15" s="365"/>
      <c r="B15" s="366"/>
      <c r="C15" s="367"/>
      <c r="D15" s="367"/>
      <c r="E15" s="366"/>
      <c r="F15" s="366"/>
      <c r="G15" s="366"/>
      <c r="H15" s="366"/>
      <c r="I15" s="3" t="s">
        <v>91</v>
      </c>
      <c r="J15" s="163">
        <v>16475</v>
      </c>
      <c r="K15" s="154">
        <v>20159</v>
      </c>
      <c r="L15" s="154">
        <v>16153</v>
      </c>
      <c r="M15" s="154">
        <v>17414</v>
      </c>
      <c r="N15" s="154">
        <v>18760</v>
      </c>
      <c r="O15" s="154">
        <v>17937</v>
      </c>
      <c r="P15" s="154">
        <v>18043</v>
      </c>
      <c r="Q15" s="160">
        <v>13111</v>
      </c>
      <c r="R15" s="160">
        <v>22081</v>
      </c>
      <c r="S15" s="154">
        <v>17888</v>
      </c>
      <c r="T15" s="154">
        <v>17178</v>
      </c>
      <c r="U15" s="161">
        <v>23798</v>
      </c>
      <c r="V15" s="162">
        <f>SUM(J15:U15)</f>
        <v>218997</v>
      </c>
    </row>
    <row r="16" spans="1:22" ht="15.75" x14ac:dyDescent="0.25">
      <c r="A16" s="365"/>
      <c r="B16" s="366"/>
      <c r="C16" s="367"/>
      <c r="D16" s="367"/>
      <c r="E16" s="366"/>
      <c r="F16" s="366"/>
      <c r="G16" s="366"/>
      <c r="H16" s="366"/>
      <c r="I16" s="3" t="s">
        <v>90</v>
      </c>
      <c r="J16" s="163">
        <v>0</v>
      </c>
      <c r="K16" s="154">
        <v>0</v>
      </c>
      <c r="L16" s="154">
        <v>26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60">
        <v>0</v>
      </c>
      <c r="S16" s="154">
        <v>0</v>
      </c>
      <c r="T16" s="154">
        <v>0</v>
      </c>
      <c r="U16" s="161">
        <v>0</v>
      </c>
      <c r="V16" s="162">
        <f>SUM(J16:U16)</f>
        <v>26</v>
      </c>
    </row>
    <row r="17" spans="1:22" ht="16.5" thickBot="1" x14ac:dyDescent="0.3">
      <c r="A17" s="358"/>
      <c r="B17" s="364"/>
      <c r="C17" s="362"/>
      <c r="D17" s="362"/>
      <c r="E17" s="364"/>
      <c r="F17" s="364"/>
      <c r="G17" s="364"/>
      <c r="H17" s="364"/>
      <c r="I17" s="44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571167</v>
      </c>
    </row>
    <row r="19" spans="1:22" ht="16.149999999999999" customHeight="1" x14ac:dyDescent="0.25">
      <c r="A19" s="357">
        <v>482</v>
      </c>
      <c r="B19" s="361" t="s">
        <v>32</v>
      </c>
      <c r="C19" s="361" t="s">
        <v>79</v>
      </c>
      <c r="D19" s="361">
        <v>225</v>
      </c>
      <c r="E19" s="371" t="s">
        <v>142</v>
      </c>
      <c r="F19" s="363" t="s">
        <v>31</v>
      </c>
      <c r="G19" s="363" t="s">
        <v>64</v>
      </c>
      <c r="H19" s="363" t="s">
        <v>31</v>
      </c>
      <c r="I19" s="41" t="s">
        <v>92</v>
      </c>
      <c r="J19" s="171">
        <v>56827</v>
      </c>
      <c r="K19" s="171">
        <v>40013</v>
      </c>
      <c r="L19" s="171">
        <v>55536</v>
      </c>
      <c r="M19" s="171">
        <v>43167</v>
      </c>
      <c r="N19" s="171">
        <v>46010</v>
      </c>
      <c r="O19" s="171">
        <v>48793</v>
      </c>
      <c r="P19" s="171">
        <v>56640</v>
      </c>
      <c r="Q19" s="172">
        <v>45179</v>
      </c>
      <c r="R19" s="172">
        <v>50497</v>
      </c>
      <c r="S19" s="171">
        <v>50896</v>
      </c>
      <c r="T19" s="171">
        <v>45849</v>
      </c>
      <c r="U19" s="173">
        <v>46088</v>
      </c>
      <c r="V19" s="174">
        <f>SUM(J19:U19)</f>
        <v>585495</v>
      </c>
    </row>
    <row r="20" spans="1:22" ht="16.149999999999999" customHeight="1" x14ac:dyDescent="0.25">
      <c r="A20" s="365"/>
      <c r="B20" s="367"/>
      <c r="C20" s="367"/>
      <c r="D20" s="367"/>
      <c r="E20" s="372"/>
      <c r="F20" s="366"/>
      <c r="G20" s="366"/>
      <c r="H20" s="366"/>
      <c r="I20" s="3" t="s">
        <v>103</v>
      </c>
      <c r="J20" s="154">
        <v>13110</v>
      </c>
      <c r="K20" s="154">
        <v>20555</v>
      </c>
      <c r="L20" s="154">
        <v>22807</v>
      </c>
      <c r="M20" s="154">
        <v>19622</v>
      </c>
      <c r="N20" s="154">
        <v>18176</v>
      </c>
      <c r="O20" s="154">
        <v>21127</v>
      </c>
      <c r="P20" s="154">
        <v>18485</v>
      </c>
      <c r="Q20" s="160">
        <v>18914</v>
      </c>
      <c r="R20" s="160">
        <v>17067</v>
      </c>
      <c r="S20" s="154">
        <v>19679</v>
      </c>
      <c r="T20" s="154">
        <v>22124</v>
      </c>
      <c r="U20" s="161">
        <v>17004</v>
      </c>
      <c r="V20" s="162">
        <f>SUM(J20:U20)</f>
        <v>228670</v>
      </c>
    </row>
    <row r="21" spans="1:22" ht="16.149999999999999" customHeight="1" x14ac:dyDescent="0.25">
      <c r="A21" s="365"/>
      <c r="B21" s="367"/>
      <c r="C21" s="367"/>
      <c r="D21" s="367"/>
      <c r="E21" s="372"/>
      <c r="F21" s="366"/>
      <c r="G21" s="366"/>
      <c r="H21" s="366"/>
      <c r="I21" s="3" t="s">
        <v>91</v>
      </c>
      <c r="J21" s="154">
        <v>33432</v>
      </c>
      <c r="K21" s="154">
        <v>39616</v>
      </c>
      <c r="L21" s="154">
        <v>35376</v>
      </c>
      <c r="M21" s="154">
        <v>40351</v>
      </c>
      <c r="N21" s="154">
        <v>35861</v>
      </c>
      <c r="O21" s="154">
        <v>37051</v>
      </c>
      <c r="P21" s="154">
        <v>36216</v>
      </c>
      <c r="Q21" s="160">
        <v>31461</v>
      </c>
      <c r="R21" s="160">
        <v>42783</v>
      </c>
      <c r="S21" s="154">
        <v>40100</v>
      </c>
      <c r="T21" s="154">
        <v>34855</v>
      </c>
      <c r="U21" s="161">
        <v>45291</v>
      </c>
      <c r="V21" s="162">
        <f>SUM(J21:U21)</f>
        <v>452393</v>
      </c>
    </row>
    <row r="22" spans="1:22" ht="16.149999999999999" customHeight="1" x14ac:dyDescent="0.25">
      <c r="A22" s="365"/>
      <c r="B22" s="367"/>
      <c r="C22" s="367"/>
      <c r="D22" s="367"/>
      <c r="E22" s="372"/>
      <c r="F22" s="366"/>
      <c r="G22" s="366"/>
      <c r="H22" s="366"/>
      <c r="I22" s="3" t="s">
        <v>90</v>
      </c>
      <c r="J22" s="163">
        <v>0</v>
      </c>
      <c r="K22" s="154">
        <v>0</v>
      </c>
      <c r="L22" s="154">
        <v>65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60">
        <v>0</v>
      </c>
      <c r="S22" s="154">
        <v>0</v>
      </c>
      <c r="T22" s="154">
        <v>0</v>
      </c>
      <c r="U22" s="161">
        <v>0</v>
      </c>
      <c r="V22" s="162">
        <f>SUM(J22:U22)</f>
        <v>65</v>
      </c>
    </row>
    <row r="23" spans="1:22" ht="16.149999999999999" customHeight="1" thickBot="1" x14ac:dyDescent="0.3">
      <c r="A23" s="358"/>
      <c r="B23" s="362"/>
      <c r="C23" s="362"/>
      <c r="D23" s="362"/>
      <c r="E23" s="373"/>
      <c r="F23" s="364"/>
      <c r="G23" s="364"/>
      <c r="H23" s="364"/>
      <c r="I23" s="44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1266623</v>
      </c>
    </row>
    <row r="25" spans="1:22" s="150" customFormat="1" ht="33.7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44210</v>
      </c>
      <c r="K25" s="145">
        <v>35050</v>
      </c>
      <c r="L25" s="145">
        <v>59680</v>
      </c>
      <c r="M25" s="145">
        <v>47277</v>
      </c>
      <c r="N25" s="145">
        <v>56386</v>
      </c>
      <c r="O25" s="145">
        <v>65300</v>
      </c>
      <c r="P25" s="145">
        <v>39442</v>
      </c>
      <c r="Q25" s="146">
        <v>66488</v>
      </c>
      <c r="R25" s="147">
        <v>50514</v>
      </c>
      <c r="S25" s="145">
        <v>38573</v>
      </c>
      <c r="T25" s="145">
        <v>35514</v>
      </c>
      <c r="U25" s="148">
        <v>4085</v>
      </c>
      <c r="V25" s="149">
        <f>SUM(J25:U25)</f>
        <v>542519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542519</v>
      </c>
    </row>
    <row r="27" spans="1:22" ht="15.75" x14ac:dyDescent="0.25">
      <c r="A27" s="357">
        <v>501</v>
      </c>
      <c r="B27" s="361" t="s">
        <v>30</v>
      </c>
      <c r="C27" s="361" t="s">
        <v>81</v>
      </c>
      <c r="D27" s="361">
        <v>36</v>
      </c>
      <c r="E27" s="363" t="s">
        <v>20</v>
      </c>
      <c r="F27" s="363" t="s">
        <v>31</v>
      </c>
      <c r="G27" s="363" t="s">
        <v>139</v>
      </c>
      <c r="H27" s="363" t="s">
        <v>31</v>
      </c>
      <c r="I27" s="41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3">
      <c r="A28" s="358"/>
      <c r="B28" s="362"/>
      <c r="C28" s="362"/>
      <c r="D28" s="362"/>
      <c r="E28" s="364"/>
      <c r="F28" s="364"/>
      <c r="G28" s="364"/>
      <c r="H28" s="364"/>
      <c r="I28" s="43" t="s">
        <v>97</v>
      </c>
      <c r="J28" s="147">
        <v>57179</v>
      </c>
      <c r="K28" s="145">
        <v>34183</v>
      </c>
      <c r="L28" s="145">
        <v>6778</v>
      </c>
      <c r="M28" s="145">
        <v>39114</v>
      </c>
      <c r="N28" s="145">
        <v>18253</v>
      </c>
      <c r="O28" s="145">
        <v>25669</v>
      </c>
      <c r="P28" s="145">
        <v>0</v>
      </c>
      <c r="Q28" s="147">
        <v>6306</v>
      </c>
      <c r="R28" s="147">
        <v>13149</v>
      </c>
      <c r="S28" s="145">
        <v>46952</v>
      </c>
      <c r="T28" s="145">
        <v>26156</v>
      </c>
      <c r="U28" s="148">
        <v>42029</v>
      </c>
      <c r="V28" s="174">
        <f>SUM(J28:U28)</f>
        <v>315768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315768</v>
      </c>
    </row>
    <row r="30" spans="1:22" ht="16.5" customHeight="1" x14ac:dyDescent="0.25">
      <c r="A30" s="357">
        <v>502</v>
      </c>
      <c r="B30" s="363" t="s">
        <v>30</v>
      </c>
      <c r="C30" s="361" t="s">
        <v>77</v>
      </c>
      <c r="D30" s="361">
        <v>36</v>
      </c>
      <c r="E30" s="363" t="s">
        <v>138</v>
      </c>
      <c r="F30" s="363" t="s">
        <v>31</v>
      </c>
      <c r="G30" s="363" t="s">
        <v>20</v>
      </c>
      <c r="H30" s="363" t="s">
        <v>31</v>
      </c>
      <c r="I30" s="2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5">
      <c r="A31" s="365"/>
      <c r="B31" s="366"/>
      <c r="C31" s="367"/>
      <c r="D31" s="367"/>
      <c r="E31" s="366"/>
      <c r="F31" s="366"/>
      <c r="G31" s="366"/>
      <c r="H31" s="366"/>
      <c r="I31" s="3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thickBot="1" x14ac:dyDescent="0.3">
      <c r="A32" s="358"/>
      <c r="B32" s="364"/>
      <c r="C32" s="362"/>
      <c r="D32" s="362"/>
      <c r="E32" s="364"/>
      <c r="F32" s="364"/>
      <c r="G32" s="364"/>
      <c r="H32" s="364"/>
      <c r="I32" s="44" t="s">
        <v>171</v>
      </c>
      <c r="J32" s="147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75">
        <v>0</v>
      </c>
      <c r="R32" s="147">
        <v>0</v>
      </c>
      <c r="S32" s="145">
        <v>0</v>
      </c>
      <c r="T32" s="145">
        <v>0</v>
      </c>
      <c r="U32" s="148">
        <v>0</v>
      </c>
      <c r="V32" s="149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164"/>
      <c r="K33" s="165"/>
      <c r="L33" s="165"/>
      <c r="M33" s="165"/>
      <c r="N33" s="165"/>
      <c r="O33" s="165"/>
      <c r="P33" s="165"/>
      <c r="Q33" s="166"/>
      <c r="R33" s="167"/>
      <c r="S33" s="165"/>
      <c r="T33" s="165"/>
      <c r="U33" s="168"/>
      <c r="V33" s="169">
        <f>SUM(V30:V32)</f>
        <v>0</v>
      </c>
    </row>
    <row r="34" spans="1:22" ht="15.75" x14ac:dyDescent="0.2">
      <c r="A34" s="357">
        <v>525</v>
      </c>
      <c r="B34" s="361" t="s">
        <v>33</v>
      </c>
      <c r="C34" s="361" t="s">
        <v>81</v>
      </c>
      <c r="D34" s="361">
        <v>15</v>
      </c>
      <c r="E34" s="363" t="s">
        <v>143</v>
      </c>
      <c r="F34" s="363" t="s">
        <v>34</v>
      </c>
      <c r="G34" s="363" t="s">
        <v>25</v>
      </c>
      <c r="H34" s="363" t="s">
        <v>34</v>
      </c>
      <c r="I34" s="73" t="s">
        <v>92</v>
      </c>
      <c r="J34" s="177">
        <v>105454</v>
      </c>
      <c r="K34" s="155">
        <v>125365</v>
      </c>
      <c r="L34" s="155">
        <v>131039</v>
      </c>
      <c r="M34" s="155">
        <v>140531</v>
      </c>
      <c r="N34" s="155">
        <v>124312</v>
      </c>
      <c r="O34" s="155">
        <v>139197</v>
      </c>
      <c r="P34" s="155">
        <v>130690</v>
      </c>
      <c r="Q34" s="156">
        <v>149065</v>
      </c>
      <c r="R34" s="156">
        <v>145598</v>
      </c>
      <c r="S34" s="155">
        <v>154047</v>
      </c>
      <c r="T34" s="155">
        <v>126339</v>
      </c>
      <c r="U34" s="157">
        <v>112183</v>
      </c>
      <c r="V34" s="158">
        <f>SUM(J34:U34)</f>
        <v>1583820</v>
      </c>
    </row>
    <row r="35" spans="1:22" ht="16.5" thickBot="1" x14ac:dyDescent="0.3">
      <c r="A35" s="358"/>
      <c r="B35" s="362"/>
      <c r="C35" s="362"/>
      <c r="D35" s="362"/>
      <c r="E35" s="364"/>
      <c r="F35" s="364"/>
      <c r="G35" s="364"/>
      <c r="H35" s="364"/>
      <c r="I35" s="3" t="s">
        <v>103</v>
      </c>
      <c r="J35" s="147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75">
        <v>0</v>
      </c>
      <c r="R35" s="147">
        <v>0</v>
      </c>
      <c r="S35" s="145">
        <v>0</v>
      </c>
      <c r="T35" s="145">
        <v>0</v>
      </c>
      <c r="U35" s="148">
        <v>0</v>
      </c>
      <c r="V35" s="149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164"/>
      <c r="K36" s="165"/>
      <c r="L36" s="165"/>
      <c r="M36" s="165"/>
      <c r="N36" s="165"/>
      <c r="O36" s="165"/>
      <c r="P36" s="165"/>
      <c r="Q36" s="166"/>
      <c r="R36" s="167"/>
      <c r="S36" s="165"/>
      <c r="T36" s="165"/>
      <c r="U36" s="168"/>
      <c r="V36" s="169">
        <f>SUM(V34:V35)</f>
        <v>1583820</v>
      </c>
    </row>
    <row r="37" spans="1:22" s="150" customFormat="1" ht="32.25" customHeight="1" thickBot="1" x14ac:dyDescent="0.25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205" t="s">
        <v>91</v>
      </c>
      <c r="J37" s="145">
        <v>82350</v>
      </c>
      <c r="K37" s="145">
        <v>82599</v>
      </c>
      <c r="L37" s="145">
        <v>87863</v>
      </c>
      <c r="M37" s="145">
        <v>90930</v>
      </c>
      <c r="N37" s="145">
        <v>91504</v>
      </c>
      <c r="O37" s="145">
        <v>83334</v>
      </c>
      <c r="P37" s="145">
        <v>86134</v>
      </c>
      <c r="Q37" s="146">
        <v>85534</v>
      </c>
      <c r="R37" s="147">
        <v>86613</v>
      </c>
      <c r="S37" s="145">
        <v>86374</v>
      </c>
      <c r="T37" s="145">
        <v>83954</v>
      </c>
      <c r="U37" s="148">
        <v>91938</v>
      </c>
      <c r="V37" s="149">
        <f>SUM(J37:U37)</f>
        <v>1039127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164"/>
      <c r="K38" s="165"/>
      <c r="L38" s="165"/>
      <c r="M38" s="165"/>
      <c r="N38" s="165"/>
      <c r="O38" s="165"/>
      <c r="P38" s="165"/>
      <c r="Q38" s="166"/>
      <c r="R38" s="167"/>
      <c r="S38" s="165"/>
      <c r="T38" s="165"/>
      <c r="U38" s="168"/>
      <c r="V38" s="169">
        <f>SUM(V37)</f>
        <v>1039127</v>
      </c>
    </row>
    <row r="39" spans="1:22" ht="15.75" x14ac:dyDescent="0.25">
      <c r="A39" s="357">
        <v>537</v>
      </c>
      <c r="B39" s="361" t="s">
        <v>35</v>
      </c>
      <c r="C39" s="361" t="s">
        <v>83</v>
      </c>
      <c r="D39" s="368">
        <v>363.9</v>
      </c>
      <c r="E39" s="361" t="s">
        <v>16</v>
      </c>
      <c r="F39" s="361" t="s">
        <v>36</v>
      </c>
      <c r="G39" s="359" t="s">
        <v>144</v>
      </c>
      <c r="H39" s="361" t="s">
        <v>37</v>
      </c>
      <c r="I39" s="41" t="s">
        <v>92</v>
      </c>
      <c r="J39" s="171">
        <v>20246</v>
      </c>
      <c r="K39" s="171">
        <v>23519</v>
      </c>
      <c r="L39" s="171">
        <v>0</v>
      </c>
      <c r="M39" s="171">
        <v>0</v>
      </c>
      <c r="N39" s="171">
        <v>30549</v>
      </c>
      <c r="O39" s="171">
        <v>40077</v>
      </c>
      <c r="P39" s="171">
        <v>29997</v>
      </c>
      <c r="Q39" s="160">
        <v>24801</v>
      </c>
      <c r="R39" s="172">
        <v>25299</v>
      </c>
      <c r="S39" s="171">
        <v>0</v>
      </c>
      <c r="T39" s="171">
        <v>2080</v>
      </c>
      <c r="U39" s="173">
        <v>28624</v>
      </c>
      <c r="V39" s="174">
        <f>SUM(J39:U39)</f>
        <v>225192</v>
      </c>
    </row>
    <row r="40" spans="1:22" ht="15.75" x14ac:dyDescent="0.25">
      <c r="A40" s="365"/>
      <c r="B40" s="367"/>
      <c r="C40" s="367"/>
      <c r="D40" s="369"/>
      <c r="E40" s="367"/>
      <c r="F40" s="367"/>
      <c r="G40" s="374"/>
      <c r="H40" s="367"/>
      <c r="I40" s="3" t="s">
        <v>98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0</v>
      </c>
    </row>
    <row r="41" spans="1:22" ht="15.75" x14ac:dyDescent="0.25">
      <c r="A41" s="365"/>
      <c r="B41" s="367"/>
      <c r="C41" s="367"/>
      <c r="D41" s="369"/>
      <c r="E41" s="367"/>
      <c r="F41" s="367"/>
      <c r="G41" s="374"/>
      <c r="H41" s="367"/>
      <c r="I41" s="41" t="s">
        <v>91</v>
      </c>
      <c r="J41" s="171">
        <v>0</v>
      </c>
      <c r="K41" s="171">
        <v>0</v>
      </c>
      <c r="L41" s="171">
        <v>0</v>
      </c>
      <c r="M41" s="171">
        <v>0</v>
      </c>
      <c r="N41" s="171">
        <v>57933</v>
      </c>
      <c r="O41" s="171">
        <v>30260</v>
      </c>
      <c r="P41" s="171">
        <v>21728</v>
      </c>
      <c r="Q41" s="160">
        <v>11784</v>
      </c>
      <c r="R41" s="172">
        <v>7086</v>
      </c>
      <c r="S41" s="171">
        <v>0</v>
      </c>
      <c r="T41" s="171">
        <v>0</v>
      </c>
      <c r="U41" s="173">
        <v>0</v>
      </c>
      <c r="V41" s="174">
        <f>SUM(J41:U41)</f>
        <v>128791</v>
      </c>
    </row>
    <row r="42" spans="1:22" ht="15.75" x14ac:dyDescent="0.25">
      <c r="A42" s="365"/>
      <c r="B42" s="367"/>
      <c r="C42" s="367"/>
      <c r="D42" s="369"/>
      <c r="E42" s="367"/>
      <c r="F42" s="367"/>
      <c r="G42" s="367"/>
      <c r="H42" s="367"/>
      <c r="I42" s="4" t="s">
        <v>69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60">
        <v>0</v>
      </c>
      <c r="R42" s="160">
        <v>0</v>
      </c>
      <c r="S42" s="154">
        <v>0</v>
      </c>
      <c r="T42" s="154">
        <v>0</v>
      </c>
      <c r="U42" s="161">
        <v>0</v>
      </c>
      <c r="V42" s="162">
        <f>SUM(J42:U42)</f>
        <v>0</v>
      </c>
    </row>
    <row r="43" spans="1:22" ht="16.5" thickBot="1" x14ac:dyDescent="0.3">
      <c r="A43" s="358"/>
      <c r="B43" s="362"/>
      <c r="C43" s="362"/>
      <c r="D43" s="370"/>
      <c r="E43" s="362"/>
      <c r="F43" s="362"/>
      <c r="G43" s="362"/>
      <c r="H43" s="362"/>
      <c r="I43" s="18" t="s">
        <v>93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46">
        <v>0</v>
      </c>
      <c r="R43" s="182">
        <v>0</v>
      </c>
      <c r="S43" s="181">
        <v>0</v>
      </c>
      <c r="T43" s="181">
        <v>0</v>
      </c>
      <c r="U43" s="183">
        <v>0</v>
      </c>
      <c r="V43" s="184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164"/>
      <c r="K44" s="165"/>
      <c r="L44" s="165"/>
      <c r="M44" s="165"/>
      <c r="N44" s="165"/>
      <c r="O44" s="165"/>
      <c r="P44" s="165"/>
      <c r="Q44" s="166"/>
      <c r="R44" s="167"/>
      <c r="S44" s="165"/>
      <c r="T44" s="165"/>
      <c r="U44" s="168"/>
      <c r="V44" s="169">
        <f>SUM(V39:V43)</f>
        <v>353983</v>
      </c>
    </row>
    <row r="45" spans="1:22" ht="15.75" x14ac:dyDescent="0.25">
      <c r="A45" s="365">
        <v>541</v>
      </c>
      <c r="B45" s="367" t="s">
        <v>41</v>
      </c>
      <c r="C45" s="367" t="s">
        <v>81</v>
      </c>
      <c r="D45" s="367">
        <v>93</v>
      </c>
      <c r="E45" s="367" t="s">
        <v>7</v>
      </c>
      <c r="F45" s="367" t="s">
        <v>39</v>
      </c>
      <c r="G45" s="367" t="s">
        <v>145</v>
      </c>
      <c r="H45" s="367" t="s">
        <v>39</v>
      </c>
      <c r="I45" s="41" t="s">
        <v>94</v>
      </c>
      <c r="J45" s="171">
        <v>974</v>
      </c>
      <c r="K45" s="171">
        <v>2525</v>
      </c>
      <c r="L45" s="171">
        <v>2067</v>
      </c>
      <c r="M45" s="171">
        <v>4394</v>
      </c>
      <c r="N45" s="171">
        <v>0</v>
      </c>
      <c r="O45" s="171">
        <v>2579</v>
      </c>
      <c r="P45" s="171">
        <v>0</v>
      </c>
      <c r="Q45" s="160">
        <v>0</v>
      </c>
      <c r="R45" s="172">
        <v>0</v>
      </c>
      <c r="S45" s="171">
        <v>0</v>
      </c>
      <c r="T45" s="171">
        <v>0</v>
      </c>
      <c r="U45" s="173">
        <v>0</v>
      </c>
      <c r="V45" s="174">
        <f t="shared" ref="V45:V54" si="0">SUM(J45:U45)</f>
        <v>12539</v>
      </c>
    </row>
    <row r="46" spans="1:22" ht="15.75" x14ac:dyDescent="0.25">
      <c r="A46" s="365"/>
      <c r="B46" s="367"/>
      <c r="C46" s="367"/>
      <c r="D46" s="367"/>
      <c r="E46" s="367"/>
      <c r="F46" s="367"/>
      <c r="G46" s="367"/>
      <c r="H46" s="367"/>
      <c r="I46" s="4" t="s">
        <v>92</v>
      </c>
      <c r="J46" s="154">
        <v>189717</v>
      </c>
      <c r="K46" s="154">
        <v>107347</v>
      </c>
      <c r="L46" s="145">
        <v>0</v>
      </c>
      <c r="M46" s="154">
        <v>46969</v>
      </c>
      <c r="N46" s="154">
        <v>86401</v>
      </c>
      <c r="O46" s="154">
        <v>114538</v>
      </c>
      <c r="P46" s="154">
        <v>89627</v>
      </c>
      <c r="Q46" s="160">
        <v>43971</v>
      </c>
      <c r="R46" s="160">
        <v>64234</v>
      </c>
      <c r="S46" s="154">
        <v>137182</v>
      </c>
      <c r="T46" s="154">
        <v>135172</v>
      </c>
      <c r="U46" s="161">
        <v>93874</v>
      </c>
      <c r="V46" s="162">
        <f t="shared" si="0"/>
        <v>1109032</v>
      </c>
    </row>
    <row r="47" spans="1:22" ht="15.75" x14ac:dyDescent="0.25">
      <c r="A47" s="365"/>
      <c r="B47" s="367"/>
      <c r="C47" s="367"/>
      <c r="D47" s="367"/>
      <c r="E47" s="367"/>
      <c r="F47" s="367"/>
      <c r="G47" s="367"/>
      <c r="H47" s="367"/>
      <c r="I47" s="3" t="s">
        <v>98</v>
      </c>
      <c r="J47" s="154">
        <v>0</v>
      </c>
      <c r="K47" s="154">
        <v>0</v>
      </c>
      <c r="L47" s="154">
        <v>14719</v>
      </c>
      <c r="M47" s="154">
        <v>0</v>
      </c>
      <c r="N47" s="154">
        <v>0</v>
      </c>
      <c r="O47" s="154">
        <v>0</v>
      </c>
      <c r="P47" s="154">
        <v>0</v>
      </c>
      <c r="Q47" s="160">
        <v>0</v>
      </c>
      <c r="R47" s="160">
        <v>0</v>
      </c>
      <c r="S47" s="154">
        <v>0</v>
      </c>
      <c r="T47" s="154">
        <v>0</v>
      </c>
      <c r="U47" s="161">
        <v>0</v>
      </c>
      <c r="V47" s="162">
        <f t="shared" si="0"/>
        <v>14719</v>
      </c>
    </row>
    <row r="48" spans="1:22" ht="15.75" x14ac:dyDescent="0.25">
      <c r="A48" s="365"/>
      <c r="B48" s="367"/>
      <c r="C48" s="367"/>
      <c r="D48" s="367"/>
      <c r="E48" s="367"/>
      <c r="F48" s="367"/>
      <c r="G48" s="367"/>
      <c r="H48" s="367"/>
      <c r="I48" s="4" t="s">
        <v>103</v>
      </c>
      <c r="J48" s="154">
        <v>17437</v>
      </c>
      <c r="K48" s="154">
        <v>19937</v>
      </c>
      <c r="L48" s="154">
        <v>38246</v>
      </c>
      <c r="M48" s="154">
        <v>27919</v>
      </c>
      <c r="N48" s="154">
        <v>21956</v>
      </c>
      <c r="O48" s="154">
        <v>29660</v>
      </c>
      <c r="P48" s="154">
        <v>20644</v>
      </c>
      <c r="Q48" s="160">
        <v>32949</v>
      </c>
      <c r="R48" s="160">
        <v>32555</v>
      </c>
      <c r="S48" s="154">
        <v>18219</v>
      </c>
      <c r="T48" s="154">
        <v>12916</v>
      </c>
      <c r="U48" s="161">
        <v>20098</v>
      </c>
      <c r="V48" s="162">
        <f t="shared" si="0"/>
        <v>292536</v>
      </c>
    </row>
    <row r="49" spans="1:22" ht="15.75" x14ac:dyDescent="0.25">
      <c r="A49" s="365"/>
      <c r="B49" s="367"/>
      <c r="C49" s="367"/>
      <c r="D49" s="367"/>
      <c r="E49" s="367"/>
      <c r="F49" s="367"/>
      <c r="G49" s="367"/>
      <c r="H49" s="367"/>
      <c r="I49" s="4" t="s">
        <v>91</v>
      </c>
      <c r="J49" s="154">
        <v>10789</v>
      </c>
      <c r="K49" s="154">
        <v>39143</v>
      </c>
      <c r="L49" s="154">
        <v>14461</v>
      </c>
      <c r="M49" s="154">
        <v>16926</v>
      </c>
      <c r="N49" s="154">
        <v>22163</v>
      </c>
      <c r="O49" s="154">
        <v>33544</v>
      </c>
      <c r="P49" s="154">
        <v>0</v>
      </c>
      <c r="Q49" s="160">
        <v>7445</v>
      </c>
      <c r="R49" s="160">
        <v>7407</v>
      </c>
      <c r="S49" s="154">
        <v>22895</v>
      </c>
      <c r="T49" s="154">
        <v>8396</v>
      </c>
      <c r="U49" s="161">
        <v>16982</v>
      </c>
      <c r="V49" s="162">
        <f t="shared" si="0"/>
        <v>200151</v>
      </c>
    </row>
    <row r="50" spans="1:22" ht="15.75" x14ac:dyDescent="0.25">
      <c r="A50" s="365"/>
      <c r="B50" s="367"/>
      <c r="C50" s="367"/>
      <c r="D50" s="367"/>
      <c r="E50" s="367"/>
      <c r="F50" s="367"/>
      <c r="G50" s="367"/>
      <c r="H50" s="367"/>
      <c r="I50" s="4" t="s">
        <v>69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60">
        <v>0</v>
      </c>
      <c r="R50" s="160">
        <v>0</v>
      </c>
      <c r="S50" s="154">
        <v>0</v>
      </c>
      <c r="T50" s="154">
        <v>0</v>
      </c>
      <c r="U50" s="161">
        <v>0</v>
      </c>
      <c r="V50" s="162">
        <f t="shared" si="0"/>
        <v>0</v>
      </c>
    </row>
    <row r="51" spans="1:22" ht="15.75" x14ac:dyDescent="0.25">
      <c r="A51" s="365"/>
      <c r="B51" s="367"/>
      <c r="C51" s="367"/>
      <c r="D51" s="367"/>
      <c r="E51" s="367"/>
      <c r="F51" s="367"/>
      <c r="G51" s="367"/>
      <c r="H51" s="367"/>
      <c r="I51" s="4" t="s">
        <v>70</v>
      </c>
      <c r="J51" s="154">
        <v>6849</v>
      </c>
      <c r="K51" s="154">
        <v>0</v>
      </c>
      <c r="L51" s="154">
        <v>11438</v>
      </c>
      <c r="M51" s="154">
        <v>6049</v>
      </c>
      <c r="N51" s="154">
        <v>6434</v>
      </c>
      <c r="O51" s="154">
        <v>0</v>
      </c>
      <c r="P51" s="154">
        <v>0</v>
      </c>
      <c r="Q51" s="160">
        <v>0</v>
      </c>
      <c r="R51" s="160">
        <v>0</v>
      </c>
      <c r="S51" s="154">
        <v>1970</v>
      </c>
      <c r="T51" s="154">
        <v>4268</v>
      </c>
      <c r="U51" s="161">
        <v>0</v>
      </c>
      <c r="V51" s="162">
        <f t="shared" si="0"/>
        <v>37008</v>
      </c>
    </row>
    <row r="52" spans="1:22" ht="15.75" x14ac:dyDescent="0.25">
      <c r="A52" s="365"/>
      <c r="B52" s="367"/>
      <c r="C52" s="367"/>
      <c r="D52" s="367"/>
      <c r="E52" s="367"/>
      <c r="F52" s="367"/>
      <c r="G52" s="367"/>
      <c r="H52" s="367"/>
      <c r="I52" s="4" t="s">
        <v>93</v>
      </c>
      <c r="J52" s="154">
        <v>7515</v>
      </c>
      <c r="K52" s="154">
        <v>16075</v>
      </c>
      <c r="L52" s="154">
        <v>59796</v>
      </c>
      <c r="M52" s="154">
        <v>46107</v>
      </c>
      <c r="N52" s="154">
        <v>76228</v>
      </c>
      <c r="O52" s="154">
        <v>63988</v>
      </c>
      <c r="P52" s="154">
        <v>59983</v>
      </c>
      <c r="Q52" s="160">
        <v>36770</v>
      </c>
      <c r="R52" s="160">
        <v>41977</v>
      </c>
      <c r="S52" s="154">
        <v>26998</v>
      </c>
      <c r="T52" s="154">
        <v>21991</v>
      </c>
      <c r="U52" s="161">
        <v>33882</v>
      </c>
      <c r="V52" s="162">
        <f t="shared" si="0"/>
        <v>491310</v>
      </c>
    </row>
    <row r="53" spans="1:22" ht="15.75" x14ac:dyDescent="0.25">
      <c r="A53" s="365"/>
      <c r="B53" s="367"/>
      <c r="C53" s="367"/>
      <c r="D53" s="367"/>
      <c r="E53" s="367"/>
      <c r="F53" s="367"/>
      <c r="G53" s="367"/>
      <c r="H53" s="367"/>
      <c r="I53" s="18" t="s">
        <v>180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2">
        <v>0</v>
      </c>
      <c r="R53" s="182">
        <v>9236</v>
      </c>
      <c r="S53" s="181">
        <v>0</v>
      </c>
      <c r="T53" s="181">
        <v>0</v>
      </c>
      <c r="U53" s="183">
        <v>8532</v>
      </c>
      <c r="V53" s="184">
        <f t="shared" si="0"/>
        <v>17768</v>
      </c>
    </row>
    <row r="54" spans="1:22" ht="16.5" thickBot="1" x14ac:dyDescent="0.3">
      <c r="A54" s="365"/>
      <c r="B54" s="367"/>
      <c r="C54" s="367"/>
      <c r="D54" s="367"/>
      <c r="E54" s="367"/>
      <c r="F54" s="367"/>
      <c r="G54" s="367"/>
      <c r="H54" s="367"/>
      <c r="I54" s="18" t="s">
        <v>95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46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164"/>
      <c r="K55" s="165"/>
      <c r="L55" s="165"/>
      <c r="M55" s="165"/>
      <c r="N55" s="165"/>
      <c r="O55" s="165"/>
      <c r="P55" s="165"/>
      <c r="Q55" s="166"/>
      <c r="R55" s="167"/>
      <c r="S55" s="165"/>
      <c r="T55" s="165"/>
      <c r="U55" s="168"/>
      <c r="V55" s="169">
        <f>SUM(V45:V54)</f>
        <v>2175063</v>
      </c>
    </row>
    <row r="56" spans="1:22" ht="15.75" x14ac:dyDescent="0.25">
      <c r="A56" s="365">
        <v>542</v>
      </c>
      <c r="B56" s="367" t="s">
        <v>38</v>
      </c>
      <c r="C56" s="367" t="s">
        <v>79</v>
      </c>
      <c r="D56" s="367">
        <v>200</v>
      </c>
      <c r="E56" s="366" t="s">
        <v>7</v>
      </c>
      <c r="F56" s="366" t="s">
        <v>39</v>
      </c>
      <c r="G56" s="366" t="s">
        <v>146</v>
      </c>
      <c r="H56" s="366" t="s">
        <v>40</v>
      </c>
      <c r="I56" s="41" t="s">
        <v>94</v>
      </c>
      <c r="J56" s="171">
        <v>28029</v>
      </c>
      <c r="K56" s="171">
        <v>21858</v>
      </c>
      <c r="L56" s="171">
        <v>22872</v>
      </c>
      <c r="M56" s="171">
        <v>20958</v>
      </c>
      <c r="N56" s="171">
        <v>25320</v>
      </c>
      <c r="O56" s="171">
        <v>21415</v>
      </c>
      <c r="P56" s="171">
        <v>24076</v>
      </c>
      <c r="Q56" s="160">
        <v>28405</v>
      </c>
      <c r="R56" s="172">
        <v>26608</v>
      </c>
      <c r="S56" s="171">
        <v>23895</v>
      </c>
      <c r="T56" s="171">
        <v>26144</v>
      </c>
      <c r="U56" s="173">
        <v>28325</v>
      </c>
      <c r="V56" s="174">
        <f>SUM(J56:U56)</f>
        <v>297905</v>
      </c>
    </row>
    <row r="57" spans="1:22" ht="15.75" x14ac:dyDescent="0.25">
      <c r="A57" s="365"/>
      <c r="B57" s="367"/>
      <c r="C57" s="367"/>
      <c r="D57" s="367"/>
      <c r="E57" s="366"/>
      <c r="F57" s="366"/>
      <c r="G57" s="366"/>
      <c r="H57" s="366"/>
      <c r="I57" s="4" t="s">
        <v>92</v>
      </c>
      <c r="J57" s="154">
        <v>39377</v>
      </c>
      <c r="K57" s="154">
        <v>44842</v>
      </c>
      <c r="L57" s="154">
        <v>52361</v>
      </c>
      <c r="M57" s="154">
        <v>50042</v>
      </c>
      <c r="N57" s="154">
        <v>38339</v>
      </c>
      <c r="O57" s="154">
        <v>38333</v>
      </c>
      <c r="P57" s="154">
        <v>51178</v>
      </c>
      <c r="Q57" s="160">
        <v>38319</v>
      </c>
      <c r="R57" s="160">
        <v>45895</v>
      </c>
      <c r="S57" s="154">
        <v>41824</v>
      </c>
      <c r="T57" s="154">
        <v>46593</v>
      </c>
      <c r="U57" s="161">
        <v>47965</v>
      </c>
      <c r="V57" s="162">
        <f>SUM(J57:U57)</f>
        <v>535068</v>
      </c>
    </row>
    <row r="58" spans="1:22" ht="15.75" x14ac:dyDescent="0.25">
      <c r="A58" s="365"/>
      <c r="B58" s="367"/>
      <c r="C58" s="367"/>
      <c r="D58" s="367"/>
      <c r="E58" s="366"/>
      <c r="F58" s="366"/>
      <c r="G58" s="366"/>
      <c r="H58" s="366"/>
      <c r="I58" s="3" t="s">
        <v>103</v>
      </c>
      <c r="J58" s="154">
        <v>5991</v>
      </c>
      <c r="K58" s="154">
        <v>4758</v>
      </c>
      <c r="L58" s="154">
        <v>5086</v>
      </c>
      <c r="M58" s="154">
        <v>6237</v>
      </c>
      <c r="N58" s="154">
        <v>5079</v>
      </c>
      <c r="O58" s="154">
        <v>5282</v>
      </c>
      <c r="P58" s="154">
        <v>8264</v>
      </c>
      <c r="Q58" s="160">
        <v>6072</v>
      </c>
      <c r="R58" s="160">
        <v>2532</v>
      </c>
      <c r="S58" s="154">
        <v>8954</v>
      </c>
      <c r="T58" s="154">
        <v>4651</v>
      </c>
      <c r="U58" s="161">
        <v>5704</v>
      </c>
      <c r="V58" s="162">
        <f>SUM(J58:U58)</f>
        <v>68610</v>
      </c>
    </row>
    <row r="59" spans="1:22" ht="16.5" thickBot="1" x14ac:dyDescent="0.3">
      <c r="A59" s="365"/>
      <c r="B59" s="367"/>
      <c r="C59" s="367"/>
      <c r="D59" s="367"/>
      <c r="E59" s="366"/>
      <c r="F59" s="366"/>
      <c r="G59" s="366"/>
      <c r="H59" s="366"/>
      <c r="I59" s="18" t="s">
        <v>91</v>
      </c>
      <c r="J59" s="181">
        <v>10123</v>
      </c>
      <c r="K59" s="181">
        <v>100533</v>
      </c>
      <c r="L59" s="181">
        <v>101467</v>
      </c>
      <c r="M59" s="181">
        <v>95728</v>
      </c>
      <c r="N59" s="181">
        <v>92132</v>
      </c>
      <c r="O59" s="181">
        <v>87640</v>
      </c>
      <c r="P59" s="181">
        <v>93752</v>
      </c>
      <c r="Q59" s="146">
        <v>94954</v>
      </c>
      <c r="R59" s="182">
        <v>91569</v>
      </c>
      <c r="S59" s="181">
        <v>112313</v>
      </c>
      <c r="T59" s="181">
        <v>111336</v>
      </c>
      <c r="U59" s="183">
        <v>113754</v>
      </c>
      <c r="V59" s="184">
        <f>SUM(J59:U59)</f>
        <v>1105301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164"/>
      <c r="K60" s="165"/>
      <c r="L60" s="165"/>
      <c r="M60" s="165"/>
      <c r="N60" s="165"/>
      <c r="O60" s="165"/>
      <c r="P60" s="165"/>
      <c r="Q60" s="166"/>
      <c r="R60" s="167"/>
      <c r="S60" s="165"/>
      <c r="T60" s="165"/>
      <c r="U60" s="168"/>
      <c r="V60" s="169">
        <f>SUM(V56:V59)</f>
        <v>2006884</v>
      </c>
    </row>
    <row r="61" spans="1:22" ht="15.75" x14ac:dyDescent="0.25">
      <c r="A61" s="357">
        <v>554</v>
      </c>
      <c r="B61" s="361" t="s">
        <v>43</v>
      </c>
      <c r="C61" s="361" t="s">
        <v>79</v>
      </c>
      <c r="D61" s="361">
        <v>58</v>
      </c>
      <c r="E61" s="363" t="s">
        <v>147</v>
      </c>
      <c r="F61" s="361" t="s">
        <v>37</v>
      </c>
      <c r="G61" s="371" t="s">
        <v>148</v>
      </c>
      <c r="H61" s="361" t="s">
        <v>37</v>
      </c>
      <c r="I61" s="4" t="s">
        <v>94</v>
      </c>
      <c r="J61" s="154">
        <v>1760</v>
      </c>
      <c r="K61" s="154">
        <v>0</v>
      </c>
      <c r="L61" s="154">
        <v>668</v>
      </c>
      <c r="M61" s="154">
        <v>489</v>
      </c>
      <c r="N61" s="154">
        <v>1117</v>
      </c>
      <c r="O61" s="154">
        <v>1432</v>
      </c>
      <c r="P61" s="154">
        <v>1705</v>
      </c>
      <c r="Q61" s="160">
        <v>284</v>
      </c>
      <c r="R61" s="160">
        <v>488</v>
      </c>
      <c r="S61" s="154">
        <v>509</v>
      </c>
      <c r="T61" s="154">
        <v>492</v>
      </c>
      <c r="U61" s="161">
        <v>493</v>
      </c>
      <c r="V61" s="162">
        <f>SUM(J61:U61)</f>
        <v>9437</v>
      </c>
    </row>
    <row r="62" spans="1:22" ht="15.75" x14ac:dyDescent="0.25">
      <c r="A62" s="365"/>
      <c r="B62" s="367"/>
      <c r="C62" s="367"/>
      <c r="D62" s="367"/>
      <c r="E62" s="366"/>
      <c r="F62" s="367"/>
      <c r="G62" s="372"/>
      <c r="H62" s="367"/>
      <c r="I62" s="18" t="s">
        <v>92</v>
      </c>
      <c r="J62" s="181">
        <v>15892</v>
      </c>
      <c r="K62" s="181">
        <v>2821</v>
      </c>
      <c r="L62" s="181">
        <v>13919</v>
      </c>
      <c r="M62" s="181">
        <v>5078</v>
      </c>
      <c r="N62" s="181">
        <v>11424</v>
      </c>
      <c r="O62" s="181">
        <v>18843</v>
      </c>
      <c r="P62" s="181">
        <v>6276</v>
      </c>
      <c r="Q62" s="182">
        <v>8061</v>
      </c>
      <c r="R62" s="182">
        <v>2997</v>
      </c>
      <c r="S62" s="181">
        <v>7895</v>
      </c>
      <c r="T62" s="181">
        <v>3051</v>
      </c>
      <c r="U62" s="183">
        <v>5299</v>
      </c>
      <c r="V62" s="184">
        <f>SUM(J62:U62)</f>
        <v>101556</v>
      </c>
    </row>
    <row r="63" spans="1:22" ht="16.5" thickBot="1" x14ac:dyDescent="0.3">
      <c r="A63" s="358"/>
      <c r="B63" s="362"/>
      <c r="C63" s="362"/>
      <c r="D63" s="362"/>
      <c r="E63" s="364"/>
      <c r="F63" s="362"/>
      <c r="G63" s="364"/>
      <c r="H63" s="362"/>
      <c r="I63" s="18" t="s">
        <v>91</v>
      </c>
      <c r="J63" s="181">
        <v>12660</v>
      </c>
      <c r="K63" s="181">
        <v>13529</v>
      </c>
      <c r="L63" s="181">
        <v>5940</v>
      </c>
      <c r="M63" s="181">
        <v>8555</v>
      </c>
      <c r="N63" s="181">
        <v>4559</v>
      </c>
      <c r="O63" s="181">
        <v>11697</v>
      </c>
      <c r="P63" s="181">
        <v>896</v>
      </c>
      <c r="Q63" s="146">
        <v>10122</v>
      </c>
      <c r="R63" s="182">
        <v>6466</v>
      </c>
      <c r="S63" s="181">
        <v>6997</v>
      </c>
      <c r="T63" s="181">
        <v>2384</v>
      </c>
      <c r="U63" s="183">
        <v>9529</v>
      </c>
      <c r="V63" s="184">
        <f>SUM(J63:U63)</f>
        <v>93334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164"/>
      <c r="K64" s="165"/>
      <c r="L64" s="165"/>
      <c r="M64" s="165"/>
      <c r="N64" s="165"/>
      <c r="O64" s="165"/>
      <c r="P64" s="165"/>
      <c r="Q64" s="166"/>
      <c r="R64" s="167"/>
      <c r="S64" s="165"/>
      <c r="T64" s="165"/>
      <c r="U64" s="168"/>
      <c r="V64" s="169">
        <f>SUM(V61:V63)</f>
        <v>204327</v>
      </c>
    </row>
    <row r="65" spans="1:22" ht="15.75" x14ac:dyDescent="0.25">
      <c r="A65" s="357">
        <v>560</v>
      </c>
      <c r="B65" s="363" t="s">
        <v>15</v>
      </c>
      <c r="C65" s="361" t="s">
        <v>77</v>
      </c>
      <c r="D65" s="368">
        <v>17.899999999999999</v>
      </c>
      <c r="E65" s="363" t="s">
        <v>149</v>
      </c>
      <c r="F65" s="361" t="s">
        <v>37</v>
      </c>
      <c r="G65" s="363" t="s">
        <v>9</v>
      </c>
      <c r="H65" s="361" t="s">
        <v>37</v>
      </c>
      <c r="I65" s="38" t="s">
        <v>163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60">
        <v>0</v>
      </c>
      <c r="R65" s="172">
        <v>0</v>
      </c>
      <c r="S65" s="171">
        <v>0</v>
      </c>
      <c r="T65" s="171">
        <v>0</v>
      </c>
      <c r="U65" s="173">
        <v>0</v>
      </c>
      <c r="V65" s="174">
        <f>SUM(J65:U65)</f>
        <v>0</v>
      </c>
    </row>
    <row r="66" spans="1:22" ht="15.75" x14ac:dyDescent="0.25">
      <c r="A66" s="365"/>
      <c r="B66" s="366"/>
      <c r="C66" s="367"/>
      <c r="D66" s="369"/>
      <c r="E66" s="366"/>
      <c r="F66" s="367"/>
      <c r="G66" s="366"/>
      <c r="H66" s="367"/>
      <c r="I66" s="3" t="s">
        <v>103</v>
      </c>
      <c r="J66" s="160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60">
        <v>0</v>
      </c>
      <c r="R66" s="160">
        <v>0</v>
      </c>
      <c r="S66" s="154">
        <v>0</v>
      </c>
      <c r="T66" s="154">
        <v>0</v>
      </c>
      <c r="U66" s="161">
        <v>0</v>
      </c>
      <c r="V66" s="162">
        <f>SUM(J66:U66)</f>
        <v>0</v>
      </c>
    </row>
    <row r="67" spans="1:22" ht="15.75" x14ac:dyDescent="0.25">
      <c r="A67" s="365"/>
      <c r="B67" s="366"/>
      <c r="C67" s="367"/>
      <c r="D67" s="369"/>
      <c r="E67" s="366"/>
      <c r="F67" s="367"/>
      <c r="G67" s="366"/>
      <c r="H67" s="367"/>
      <c r="I67" s="3" t="s">
        <v>172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6.5" thickBot="1" x14ac:dyDescent="0.3">
      <c r="A68" s="358"/>
      <c r="B68" s="364"/>
      <c r="C68" s="362"/>
      <c r="D68" s="370"/>
      <c r="E68" s="364"/>
      <c r="F68" s="362"/>
      <c r="G68" s="364"/>
      <c r="H68" s="362"/>
      <c r="I68" s="44" t="s">
        <v>164</v>
      </c>
      <c r="J68" s="147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7">
        <v>0</v>
      </c>
      <c r="R68" s="147">
        <v>0</v>
      </c>
      <c r="S68" s="145">
        <v>0</v>
      </c>
      <c r="T68" s="145">
        <v>0</v>
      </c>
      <c r="U68" s="148">
        <v>0</v>
      </c>
      <c r="V68" s="149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164"/>
      <c r="K69" s="165"/>
      <c r="L69" s="165"/>
      <c r="M69" s="165"/>
      <c r="N69" s="165"/>
      <c r="O69" s="165"/>
      <c r="P69" s="165"/>
      <c r="Q69" s="166"/>
      <c r="R69" s="167"/>
      <c r="S69" s="165"/>
      <c r="T69" s="165"/>
      <c r="U69" s="168"/>
      <c r="V69" s="169">
        <f>SUM(V65:V68)</f>
        <v>0</v>
      </c>
    </row>
    <row r="70" spans="1:22" ht="15.75" x14ac:dyDescent="0.2">
      <c r="A70" s="357">
        <v>596</v>
      </c>
      <c r="B70" s="371" t="s">
        <v>217</v>
      </c>
      <c r="C70" s="361" t="s">
        <v>84</v>
      </c>
      <c r="D70" s="361">
        <v>26</v>
      </c>
      <c r="E70" s="363" t="s">
        <v>216</v>
      </c>
      <c r="F70" s="363" t="s">
        <v>45</v>
      </c>
      <c r="G70" s="363" t="s">
        <v>18</v>
      </c>
      <c r="H70" s="363" t="s">
        <v>45</v>
      </c>
      <c r="I70" s="185" t="s">
        <v>91</v>
      </c>
      <c r="J70" s="226">
        <v>33461</v>
      </c>
      <c r="K70" s="227">
        <v>26956</v>
      </c>
      <c r="L70" s="227">
        <v>36049</v>
      </c>
      <c r="M70" s="227">
        <v>0</v>
      </c>
      <c r="N70" s="227">
        <v>0</v>
      </c>
      <c r="O70" s="227">
        <v>0</v>
      </c>
      <c r="P70" s="227">
        <v>0</v>
      </c>
      <c r="Q70" s="231">
        <v>0</v>
      </c>
      <c r="R70" s="186">
        <v>0</v>
      </c>
      <c r="S70" s="186">
        <v>0</v>
      </c>
      <c r="T70" s="186">
        <v>468</v>
      </c>
      <c r="U70" s="228">
        <v>0</v>
      </c>
      <c r="V70" s="184">
        <f>SUM(J70:U70)</f>
        <v>96934</v>
      </c>
    </row>
    <row r="71" spans="1:22" ht="16.5" thickBot="1" x14ac:dyDescent="0.25">
      <c r="A71" s="358"/>
      <c r="B71" s="373"/>
      <c r="C71" s="362"/>
      <c r="D71" s="362"/>
      <c r="E71" s="364"/>
      <c r="F71" s="364"/>
      <c r="G71" s="364"/>
      <c r="H71" s="364"/>
      <c r="I71" s="22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75">
        <v>0</v>
      </c>
      <c r="R71" s="175">
        <v>0</v>
      </c>
      <c r="S71" s="175">
        <v>0</v>
      </c>
      <c r="T71" s="175">
        <v>0</v>
      </c>
      <c r="U71" s="183">
        <v>0</v>
      </c>
      <c r="V71" s="184">
        <f>SUM(J71:U71)</f>
        <v>0</v>
      </c>
    </row>
    <row r="72" spans="1:22" ht="16.5" thickBot="1" x14ac:dyDescent="0.3">
      <c r="A72" s="123"/>
      <c r="B72" s="133"/>
      <c r="C72" s="133"/>
      <c r="D72" s="133"/>
      <c r="E72" s="133"/>
      <c r="F72" s="133"/>
      <c r="G72" s="133"/>
      <c r="H72" s="133"/>
      <c r="I72" s="40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SUM(V70:V71)</f>
        <v>96934</v>
      </c>
    </row>
    <row r="73" spans="1:22" ht="15.75" x14ac:dyDescent="0.2">
      <c r="A73" s="357">
        <v>597</v>
      </c>
      <c r="B73" s="359" t="s">
        <v>218</v>
      </c>
      <c r="C73" s="361" t="s">
        <v>79</v>
      </c>
      <c r="D73" s="361">
        <v>26</v>
      </c>
      <c r="E73" s="363" t="s">
        <v>18</v>
      </c>
      <c r="F73" s="363" t="s">
        <v>45</v>
      </c>
      <c r="G73" s="363" t="s">
        <v>216</v>
      </c>
      <c r="H73" s="363" t="s">
        <v>45</v>
      </c>
      <c r="I73" s="185" t="s">
        <v>164</v>
      </c>
      <c r="J73" s="186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230">
        <v>0</v>
      </c>
      <c r="R73" s="186">
        <v>0</v>
      </c>
      <c r="S73" s="187">
        <v>0</v>
      </c>
      <c r="T73" s="187">
        <v>12716</v>
      </c>
      <c r="U73" s="188">
        <v>10084</v>
      </c>
      <c r="V73" s="229">
        <f>SUM(J73:U73)</f>
        <v>22800</v>
      </c>
    </row>
    <row r="74" spans="1:22" ht="16.5" thickBot="1" x14ac:dyDescent="0.25">
      <c r="A74" s="358"/>
      <c r="B74" s="360"/>
      <c r="C74" s="362"/>
      <c r="D74" s="362"/>
      <c r="E74" s="364"/>
      <c r="F74" s="364"/>
      <c r="G74" s="364"/>
      <c r="H74" s="364"/>
      <c r="I74" s="22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3">
      <c r="A75" s="123"/>
      <c r="B75" s="133"/>
      <c r="C75" s="133"/>
      <c r="D75" s="133"/>
      <c r="E75" s="133"/>
      <c r="F75" s="133"/>
      <c r="G75" s="133"/>
      <c r="H75" s="133"/>
      <c r="I75" s="40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22800</v>
      </c>
    </row>
    <row r="76" spans="1:22" ht="15.75" x14ac:dyDescent="0.25">
      <c r="A76" s="365">
        <v>598</v>
      </c>
      <c r="B76" s="366" t="s">
        <v>46</v>
      </c>
      <c r="C76" s="367" t="s">
        <v>84</v>
      </c>
      <c r="D76" s="367">
        <v>16</v>
      </c>
      <c r="E76" s="366" t="s">
        <v>18</v>
      </c>
      <c r="F76" s="366" t="s">
        <v>45</v>
      </c>
      <c r="G76" s="366" t="s">
        <v>150</v>
      </c>
      <c r="H76" s="366" t="s">
        <v>45</v>
      </c>
      <c r="I76" s="38" t="s">
        <v>92</v>
      </c>
      <c r="J76" s="171">
        <v>9882</v>
      </c>
      <c r="K76" s="171">
        <v>5212</v>
      </c>
      <c r="L76" s="171">
        <v>1490</v>
      </c>
      <c r="M76" s="171">
        <v>1197</v>
      </c>
      <c r="N76" s="171">
        <v>0</v>
      </c>
      <c r="O76" s="171">
        <v>0</v>
      </c>
      <c r="P76" s="171">
        <v>0</v>
      </c>
      <c r="Q76" s="160">
        <v>5269</v>
      </c>
      <c r="R76" s="172">
        <v>6693</v>
      </c>
      <c r="S76" s="171">
        <v>0</v>
      </c>
      <c r="T76" s="171">
        <v>0</v>
      </c>
      <c r="U76" s="173">
        <v>5166</v>
      </c>
      <c r="V76" s="174">
        <f>SUM(J76:U76)</f>
        <v>34909</v>
      </c>
    </row>
    <row r="77" spans="1:22" ht="16.5" thickBot="1" x14ac:dyDescent="0.3">
      <c r="A77" s="365"/>
      <c r="B77" s="366"/>
      <c r="C77" s="367"/>
      <c r="D77" s="367"/>
      <c r="E77" s="366"/>
      <c r="F77" s="366"/>
      <c r="G77" s="366"/>
      <c r="H77" s="366"/>
      <c r="I77" s="37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3">
      <c r="A78" s="123"/>
      <c r="B78" s="133"/>
      <c r="C78" s="133"/>
      <c r="D78" s="133"/>
      <c r="E78" s="133"/>
      <c r="F78" s="133"/>
      <c r="G78" s="133"/>
      <c r="H78" s="133"/>
      <c r="I78" s="40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34909</v>
      </c>
    </row>
    <row r="79" spans="1:22" ht="15.75" x14ac:dyDescent="0.25">
      <c r="A79" s="365">
        <v>608</v>
      </c>
      <c r="B79" s="367" t="s">
        <v>47</v>
      </c>
      <c r="C79" s="367" t="s">
        <v>85</v>
      </c>
      <c r="D79" s="367">
        <v>98</v>
      </c>
      <c r="E79" s="366" t="s">
        <v>151</v>
      </c>
      <c r="F79" s="366" t="s">
        <v>45</v>
      </c>
      <c r="G79" s="366" t="s">
        <v>18</v>
      </c>
      <c r="H79" s="366" t="s">
        <v>45</v>
      </c>
      <c r="I79" s="3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>SUM(J79:U79)</f>
        <v>0</v>
      </c>
    </row>
    <row r="80" spans="1:22" ht="15.75" x14ac:dyDescent="0.25">
      <c r="A80" s="365"/>
      <c r="B80" s="367"/>
      <c r="C80" s="367"/>
      <c r="D80" s="367"/>
      <c r="E80" s="366"/>
      <c r="F80" s="366"/>
      <c r="G80" s="366"/>
      <c r="H80" s="366"/>
      <c r="I80" s="38" t="s">
        <v>92</v>
      </c>
      <c r="J80" s="171">
        <v>74480</v>
      </c>
      <c r="K80" s="171">
        <v>85014</v>
      </c>
      <c r="L80" s="171">
        <v>34038</v>
      </c>
      <c r="M80" s="171">
        <v>0</v>
      </c>
      <c r="N80" s="171">
        <v>3934</v>
      </c>
      <c r="O80" s="171">
        <v>0</v>
      </c>
      <c r="P80" s="171">
        <v>0</v>
      </c>
      <c r="Q80" s="160">
        <v>35486</v>
      </c>
      <c r="R80" s="171">
        <v>37743</v>
      </c>
      <c r="S80" s="171">
        <v>0</v>
      </c>
      <c r="T80" s="171">
        <v>36799</v>
      </c>
      <c r="U80" s="173">
        <v>52428</v>
      </c>
      <c r="V80" s="174">
        <f>SUM(J80:U80)</f>
        <v>359922</v>
      </c>
    </row>
    <row r="81" spans="1:22" ht="15.75" x14ac:dyDescent="0.25">
      <c r="A81" s="365"/>
      <c r="B81" s="367"/>
      <c r="C81" s="367"/>
      <c r="D81" s="367"/>
      <c r="E81" s="366"/>
      <c r="F81" s="366"/>
      <c r="G81" s="366"/>
      <c r="H81" s="366"/>
      <c r="I81" s="4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>SUM(J81:U81)</f>
        <v>0</v>
      </c>
    </row>
    <row r="82" spans="1:22" ht="15.75" x14ac:dyDescent="0.25">
      <c r="A82" s="365"/>
      <c r="B82" s="367"/>
      <c r="C82" s="367"/>
      <c r="D82" s="367"/>
      <c r="E82" s="366"/>
      <c r="F82" s="366"/>
      <c r="G82" s="366"/>
      <c r="H82" s="366"/>
      <c r="I82" s="4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>SUM(J82:U82)</f>
        <v>0</v>
      </c>
    </row>
    <row r="83" spans="1:22" ht="16.5" thickBot="1" x14ac:dyDescent="0.3">
      <c r="A83" s="365"/>
      <c r="B83" s="367"/>
      <c r="C83" s="367"/>
      <c r="D83" s="367"/>
      <c r="E83" s="366"/>
      <c r="F83" s="366"/>
      <c r="G83" s="366"/>
      <c r="H83" s="366"/>
      <c r="I83" s="37" t="s">
        <v>96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46">
        <v>0</v>
      </c>
      <c r="R83" s="190">
        <v>0</v>
      </c>
      <c r="S83" s="190">
        <v>0</v>
      </c>
      <c r="T83" s="190">
        <v>0</v>
      </c>
      <c r="U83" s="183">
        <v>0</v>
      </c>
      <c r="V83" s="184">
        <f>SUM(J83:U83)</f>
        <v>0</v>
      </c>
    </row>
    <row r="84" spans="1:22" ht="16.5" thickBot="1" x14ac:dyDescent="0.3">
      <c r="A84" s="123"/>
      <c r="B84" s="133"/>
      <c r="C84" s="133"/>
      <c r="D84" s="133"/>
      <c r="E84" s="133"/>
      <c r="F84" s="133"/>
      <c r="G84" s="133"/>
      <c r="H84" s="133"/>
      <c r="I84" s="40"/>
      <c r="J84" s="164"/>
      <c r="K84" s="165"/>
      <c r="L84" s="165"/>
      <c r="M84" s="165"/>
      <c r="N84" s="165"/>
      <c r="O84" s="165"/>
      <c r="P84" s="165"/>
      <c r="Q84" s="166"/>
      <c r="R84" s="167"/>
      <c r="S84" s="165"/>
      <c r="T84" s="165"/>
      <c r="U84" s="168"/>
      <c r="V84" s="169">
        <f>SUM(V79:V83)</f>
        <v>359922</v>
      </c>
    </row>
    <row r="85" spans="1:22" ht="15.75" x14ac:dyDescent="0.25">
      <c r="A85" s="357">
        <v>611</v>
      </c>
      <c r="B85" s="363" t="s">
        <v>38</v>
      </c>
      <c r="C85" s="361" t="s">
        <v>77</v>
      </c>
      <c r="D85" s="361">
        <v>66</v>
      </c>
      <c r="E85" s="363" t="s">
        <v>146</v>
      </c>
      <c r="F85" s="363" t="s">
        <v>40</v>
      </c>
      <c r="G85" s="371" t="s">
        <v>152</v>
      </c>
      <c r="H85" s="363" t="s">
        <v>40</v>
      </c>
      <c r="I85" s="38" t="s">
        <v>94</v>
      </c>
      <c r="J85" s="171">
        <v>7730</v>
      </c>
      <c r="K85" s="171">
        <v>10219</v>
      </c>
      <c r="L85" s="171">
        <v>7139</v>
      </c>
      <c r="M85" s="171">
        <v>7054</v>
      </c>
      <c r="N85" s="171">
        <v>7666</v>
      </c>
      <c r="O85" s="171">
        <v>7185</v>
      </c>
      <c r="P85" s="171">
        <v>6508</v>
      </c>
      <c r="Q85" s="160">
        <v>6174</v>
      </c>
      <c r="R85" s="172">
        <v>4969</v>
      </c>
      <c r="S85" s="171">
        <v>3484</v>
      </c>
      <c r="T85" s="171">
        <v>7867</v>
      </c>
      <c r="U85" s="173">
        <v>5575</v>
      </c>
      <c r="V85" s="174">
        <f>SUM(J85:U85)</f>
        <v>81570</v>
      </c>
    </row>
    <row r="86" spans="1:22" ht="15.75" x14ac:dyDescent="0.25">
      <c r="A86" s="365"/>
      <c r="B86" s="366"/>
      <c r="C86" s="367"/>
      <c r="D86" s="367"/>
      <c r="E86" s="366"/>
      <c r="F86" s="366"/>
      <c r="G86" s="372"/>
      <c r="H86" s="366"/>
      <c r="I86" s="4" t="s">
        <v>92</v>
      </c>
      <c r="J86" s="154">
        <v>7087</v>
      </c>
      <c r="K86" s="154">
        <v>4400</v>
      </c>
      <c r="L86" s="154">
        <v>3817</v>
      </c>
      <c r="M86" s="154">
        <v>8101</v>
      </c>
      <c r="N86" s="154">
        <v>4338</v>
      </c>
      <c r="O86" s="154">
        <v>4837</v>
      </c>
      <c r="P86" s="154">
        <v>3867</v>
      </c>
      <c r="Q86" s="160">
        <v>4028</v>
      </c>
      <c r="R86" s="160">
        <v>3705</v>
      </c>
      <c r="S86" s="154">
        <v>3168</v>
      </c>
      <c r="T86" s="154">
        <v>3219</v>
      </c>
      <c r="U86" s="161">
        <v>3527</v>
      </c>
      <c r="V86" s="162">
        <f>SUM(J86:U86)</f>
        <v>54094</v>
      </c>
    </row>
    <row r="87" spans="1:22" ht="15.75" x14ac:dyDescent="0.25">
      <c r="A87" s="365"/>
      <c r="B87" s="366"/>
      <c r="C87" s="367"/>
      <c r="D87" s="367"/>
      <c r="E87" s="366"/>
      <c r="F87" s="366"/>
      <c r="G87" s="372"/>
      <c r="H87" s="366"/>
      <c r="I87" s="4" t="s">
        <v>91</v>
      </c>
      <c r="J87" s="154">
        <v>22300</v>
      </c>
      <c r="K87" s="154">
        <v>19158</v>
      </c>
      <c r="L87" s="154">
        <v>23335</v>
      </c>
      <c r="M87" s="154">
        <v>21370</v>
      </c>
      <c r="N87" s="154">
        <v>18749</v>
      </c>
      <c r="O87" s="154">
        <v>16539</v>
      </c>
      <c r="P87" s="154">
        <v>19554</v>
      </c>
      <c r="Q87" s="160">
        <v>15852</v>
      </c>
      <c r="R87" s="160">
        <v>11740</v>
      </c>
      <c r="S87" s="154">
        <v>17912</v>
      </c>
      <c r="T87" s="154">
        <v>22466</v>
      </c>
      <c r="U87" s="161">
        <v>16725</v>
      </c>
      <c r="V87" s="162">
        <f>SUM(J87:U87)</f>
        <v>225700</v>
      </c>
    </row>
    <row r="88" spans="1:22" ht="16.5" thickBot="1" x14ac:dyDescent="0.3">
      <c r="A88" s="358"/>
      <c r="B88" s="364"/>
      <c r="C88" s="362"/>
      <c r="D88" s="362"/>
      <c r="E88" s="364"/>
      <c r="F88" s="364"/>
      <c r="G88" s="373"/>
      <c r="H88" s="364"/>
      <c r="I88" s="43" t="s">
        <v>95</v>
      </c>
      <c r="J88" s="147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75">
        <v>0</v>
      </c>
      <c r="R88" s="147">
        <v>0</v>
      </c>
      <c r="S88" s="145">
        <v>0</v>
      </c>
      <c r="T88" s="145">
        <v>0</v>
      </c>
      <c r="U88" s="148">
        <v>0</v>
      </c>
      <c r="V88" s="149">
        <f>SUM(J88:U88)</f>
        <v>0</v>
      </c>
    </row>
    <row r="89" spans="1:22" ht="16.5" thickBot="1" x14ac:dyDescent="0.3">
      <c r="A89" s="127"/>
      <c r="B89" s="133"/>
      <c r="C89" s="133"/>
      <c r="D89" s="133"/>
      <c r="E89" s="133"/>
      <c r="F89" s="133"/>
      <c r="G89" s="133"/>
      <c r="H89" s="133"/>
      <c r="I89" s="40"/>
      <c r="J89" s="164"/>
      <c r="K89" s="165"/>
      <c r="L89" s="165"/>
      <c r="M89" s="165"/>
      <c r="N89" s="165"/>
      <c r="O89" s="165"/>
      <c r="P89" s="165"/>
      <c r="Q89" s="166"/>
      <c r="R89" s="167"/>
      <c r="S89" s="165"/>
      <c r="T89" s="165"/>
      <c r="U89" s="168"/>
      <c r="V89" s="169">
        <f>SUM(V85:V88)</f>
        <v>361364</v>
      </c>
    </row>
    <row r="90" spans="1:22" ht="15.75" x14ac:dyDescent="0.25">
      <c r="A90" s="365">
        <v>624</v>
      </c>
      <c r="B90" s="366" t="s">
        <v>56</v>
      </c>
      <c r="C90" s="375" t="s">
        <v>88</v>
      </c>
      <c r="D90" s="377" t="s">
        <v>89</v>
      </c>
      <c r="E90" s="366" t="s">
        <v>100</v>
      </c>
      <c r="F90" s="367" t="s">
        <v>42</v>
      </c>
      <c r="G90" s="366" t="s">
        <v>153</v>
      </c>
      <c r="H90" s="366" t="s">
        <v>57</v>
      </c>
      <c r="I90" s="41" t="s">
        <v>92</v>
      </c>
      <c r="J90" s="171">
        <v>272400</v>
      </c>
      <c r="K90" s="171">
        <v>252962</v>
      </c>
      <c r="L90" s="171">
        <v>342338</v>
      </c>
      <c r="M90" s="171">
        <v>408052</v>
      </c>
      <c r="N90" s="171">
        <v>346360</v>
      </c>
      <c r="O90" s="171">
        <v>345971</v>
      </c>
      <c r="P90" s="171">
        <v>364614</v>
      </c>
      <c r="Q90" s="160">
        <v>407059</v>
      </c>
      <c r="R90" s="172">
        <v>387633</v>
      </c>
      <c r="S90" s="171">
        <v>371169</v>
      </c>
      <c r="T90" s="171">
        <v>310574</v>
      </c>
      <c r="U90" s="173">
        <v>273348</v>
      </c>
      <c r="V90" s="174">
        <f>SUM(J90:U90)</f>
        <v>4082480</v>
      </c>
    </row>
    <row r="91" spans="1:22" ht="15.75" x14ac:dyDescent="0.25">
      <c r="A91" s="365"/>
      <c r="B91" s="366"/>
      <c r="C91" s="376"/>
      <c r="D91" s="369"/>
      <c r="E91" s="366"/>
      <c r="F91" s="367"/>
      <c r="G91" s="366"/>
      <c r="H91" s="366"/>
      <c r="I91" s="3" t="s">
        <v>103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60">
        <v>0</v>
      </c>
      <c r="R91" s="160">
        <v>0</v>
      </c>
      <c r="S91" s="154">
        <v>0</v>
      </c>
      <c r="T91" s="154">
        <v>0</v>
      </c>
      <c r="U91" s="161">
        <v>0</v>
      </c>
      <c r="V91" s="162">
        <f>SUM(J91:U91)</f>
        <v>0</v>
      </c>
    </row>
    <row r="92" spans="1:22" ht="15.75" x14ac:dyDescent="0.25">
      <c r="A92" s="365"/>
      <c r="B92" s="366"/>
      <c r="C92" s="376"/>
      <c r="D92" s="369"/>
      <c r="E92" s="366"/>
      <c r="F92" s="367"/>
      <c r="G92" s="366"/>
      <c r="H92" s="366"/>
      <c r="I92" s="37" t="s">
        <v>91</v>
      </c>
      <c r="J92" s="181">
        <v>256799</v>
      </c>
      <c r="K92" s="181">
        <v>258811</v>
      </c>
      <c r="L92" s="181">
        <v>265684</v>
      </c>
      <c r="M92" s="181">
        <v>242126</v>
      </c>
      <c r="N92" s="181">
        <v>289062</v>
      </c>
      <c r="O92" s="181">
        <v>262414</v>
      </c>
      <c r="P92" s="181">
        <v>278985</v>
      </c>
      <c r="Q92" s="182">
        <v>233935</v>
      </c>
      <c r="R92" s="182">
        <v>262150</v>
      </c>
      <c r="S92" s="181">
        <v>273027</v>
      </c>
      <c r="T92" s="181">
        <v>271454</v>
      </c>
      <c r="U92" s="183">
        <v>316112</v>
      </c>
      <c r="V92" s="184">
        <f>SUM(J92:U92)</f>
        <v>3210559</v>
      </c>
    </row>
    <row r="93" spans="1:22" ht="16.5" thickBot="1" x14ac:dyDescent="0.3">
      <c r="A93" s="365"/>
      <c r="B93" s="366"/>
      <c r="C93" s="376"/>
      <c r="D93" s="369"/>
      <c r="E93" s="366"/>
      <c r="F93" s="367"/>
      <c r="G93" s="366"/>
      <c r="H93" s="366"/>
      <c r="I93" s="18" t="s">
        <v>90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46">
        <v>0</v>
      </c>
      <c r="R93" s="182">
        <v>0</v>
      </c>
      <c r="S93" s="181">
        <v>0</v>
      </c>
      <c r="T93" s="181">
        <v>0</v>
      </c>
      <c r="U93" s="183">
        <v>0</v>
      </c>
      <c r="V93" s="184">
        <f>SUM(J93:U93)</f>
        <v>0</v>
      </c>
    </row>
    <row r="94" spans="1:22" ht="16.5" thickBot="1" x14ac:dyDescent="0.3">
      <c r="A94" s="123"/>
      <c r="B94" s="133"/>
      <c r="C94" s="133"/>
      <c r="D94" s="133"/>
      <c r="E94" s="133"/>
      <c r="F94" s="133"/>
      <c r="G94" s="133"/>
      <c r="H94" s="133"/>
      <c r="I94" s="40"/>
      <c r="J94" s="164"/>
      <c r="K94" s="165"/>
      <c r="L94" s="165"/>
      <c r="M94" s="165"/>
      <c r="N94" s="165"/>
      <c r="O94" s="165"/>
      <c r="P94" s="165"/>
      <c r="Q94" s="166"/>
      <c r="R94" s="167"/>
      <c r="S94" s="165"/>
      <c r="T94" s="165"/>
      <c r="U94" s="168"/>
      <c r="V94" s="169">
        <f>SUM(V90:V93)</f>
        <v>7293039</v>
      </c>
    </row>
    <row r="95" spans="1:22" ht="15.75" x14ac:dyDescent="0.25">
      <c r="A95" s="357">
        <v>625</v>
      </c>
      <c r="B95" s="361" t="s">
        <v>53</v>
      </c>
      <c r="C95" s="361" t="s">
        <v>85</v>
      </c>
      <c r="D95" s="361">
        <v>372</v>
      </c>
      <c r="E95" s="361" t="s">
        <v>154</v>
      </c>
      <c r="F95" s="361" t="s">
        <v>42</v>
      </c>
      <c r="G95" s="361" t="s">
        <v>9</v>
      </c>
      <c r="H95" s="361" t="s">
        <v>37</v>
      </c>
      <c r="I95" s="41" t="s">
        <v>94</v>
      </c>
      <c r="J95" s="171">
        <v>83853</v>
      </c>
      <c r="K95" s="171">
        <v>81323</v>
      </c>
      <c r="L95" s="171">
        <v>49198</v>
      </c>
      <c r="M95" s="171">
        <v>62000</v>
      </c>
      <c r="N95" s="171">
        <v>84378</v>
      </c>
      <c r="O95" s="171">
        <v>52028</v>
      </c>
      <c r="P95" s="171">
        <v>96570</v>
      </c>
      <c r="Q95" s="160">
        <v>54930</v>
      </c>
      <c r="R95" s="172">
        <v>47368</v>
      </c>
      <c r="S95" s="171">
        <v>76884</v>
      </c>
      <c r="T95" s="171">
        <v>29743</v>
      </c>
      <c r="U95" s="173">
        <v>69240</v>
      </c>
      <c r="V95" s="174">
        <f t="shared" ref="V95:V105" si="1">SUM(J95:U95)</f>
        <v>787515</v>
      </c>
    </row>
    <row r="96" spans="1:22" ht="15.75" x14ac:dyDescent="0.25">
      <c r="A96" s="365"/>
      <c r="B96" s="367"/>
      <c r="C96" s="367"/>
      <c r="D96" s="367"/>
      <c r="E96" s="367"/>
      <c r="F96" s="367"/>
      <c r="G96" s="367"/>
      <c r="H96" s="367"/>
      <c r="I96" s="4" t="s">
        <v>92</v>
      </c>
      <c r="J96" s="154">
        <v>52606</v>
      </c>
      <c r="K96" s="154">
        <v>0</v>
      </c>
      <c r="L96" s="154">
        <v>14886</v>
      </c>
      <c r="M96" s="154">
        <v>37772</v>
      </c>
      <c r="N96" s="154">
        <v>6164</v>
      </c>
      <c r="O96" s="154">
        <v>35321</v>
      </c>
      <c r="P96" s="154">
        <v>10549</v>
      </c>
      <c r="Q96" s="160">
        <v>15085</v>
      </c>
      <c r="R96" s="160">
        <v>57603</v>
      </c>
      <c r="S96" s="154">
        <v>43888</v>
      </c>
      <c r="T96" s="154">
        <v>29729</v>
      </c>
      <c r="U96" s="161">
        <v>54498</v>
      </c>
      <c r="V96" s="162">
        <f t="shared" si="1"/>
        <v>358101</v>
      </c>
    </row>
    <row r="97" spans="1:22" ht="15.75" x14ac:dyDescent="0.25">
      <c r="A97" s="365"/>
      <c r="B97" s="367"/>
      <c r="C97" s="367"/>
      <c r="D97" s="367"/>
      <c r="E97" s="367"/>
      <c r="F97" s="367"/>
      <c r="G97" s="367"/>
      <c r="H97" s="367"/>
      <c r="I97" s="4" t="s">
        <v>98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0</v>
      </c>
      <c r="Q97" s="160">
        <v>0</v>
      </c>
      <c r="R97" s="160">
        <v>0</v>
      </c>
      <c r="S97" s="154">
        <v>0</v>
      </c>
      <c r="T97" s="154">
        <v>0</v>
      </c>
      <c r="U97" s="161">
        <v>0</v>
      </c>
      <c r="V97" s="162">
        <f t="shared" si="1"/>
        <v>0</v>
      </c>
    </row>
    <row r="98" spans="1:22" ht="15.75" x14ac:dyDescent="0.25">
      <c r="A98" s="365"/>
      <c r="B98" s="367"/>
      <c r="C98" s="367"/>
      <c r="D98" s="367"/>
      <c r="E98" s="367"/>
      <c r="F98" s="367"/>
      <c r="G98" s="367"/>
      <c r="H98" s="367"/>
      <c r="I98" s="3" t="s">
        <v>103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1"/>
        <v>0</v>
      </c>
    </row>
    <row r="99" spans="1:22" ht="15.75" x14ac:dyDescent="0.25">
      <c r="A99" s="365"/>
      <c r="B99" s="367"/>
      <c r="C99" s="367"/>
      <c r="D99" s="367"/>
      <c r="E99" s="367"/>
      <c r="F99" s="367"/>
      <c r="G99" s="367"/>
      <c r="H99" s="367"/>
      <c r="I99" s="3" t="s">
        <v>91</v>
      </c>
      <c r="J99" s="154">
        <v>61108</v>
      </c>
      <c r="K99" s="154">
        <v>48961</v>
      </c>
      <c r="L99" s="154">
        <v>64574</v>
      </c>
      <c r="M99" s="154">
        <v>76378</v>
      </c>
      <c r="N99" s="154">
        <v>2312</v>
      </c>
      <c r="O99" s="154">
        <v>48576</v>
      </c>
      <c r="P99" s="154">
        <v>77159</v>
      </c>
      <c r="Q99" s="160">
        <v>71635</v>
      </c>
      <c r="R99" s="160">
        <v>83514</v>
      </c>
      <c r="S99" s="154">
        <v>82011</v>
      </c>
      <c r="T99" s="154">
        <v>54277</v>
      </c>
      <c r="U99" s="161">
        <v>17930</v>
      </c>
      <c r="V99" s="162">
        <f t="shared" si="1"/>
        <v>688435</v>
      </c>
    </row>
    <row r="100" spans="1:22" ht="15.75" x14ac:dyDescent="0.25">
      <c r="A100" s="365"/>
      <c r="B100" s="367"/>
      <c r="C100" s="367"/>
      <c r="D100" s="367"/>
      <c r="E100" s="367"/>
      <c r="F100" s="367"/>
      <c r="G100" s="367"/>
      <c r="H100" s="367"/>
      <c r="I100" s="43" t="s">
        <v>69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7">
        <v>0</v>
      </c>
      <c r="R100" s="147">
        <v>0</v>
      </c>
      <c r="S100" s="145">
        <v>0</v>
      </c>
      <c r="T100" s="145">
        <v>0</v>
      </c>
      <c r="U100" s="148">
        <v>0</v>
      </c>
      <c r="V100" s="149">
        <f t="shared" si="1"/>
        <v>0</v>
      </c>
    </row>
    <row r="101" spans="1:22" ht="15.75" x14ac:dyDescent="0.25">
      <c r="A101" s="365"/>
      <c r="B101" s="367"/>
      <c r="C101" s="367"/>
      <c r="D101" s="367"/>
      <c r="E101" s="367"/>
      <c r="F101" s="367"/>
      <c r="G101" s="367"/>
      <c r="H101" s="367"/>
      <c r="I101" s="4" t="s">
        <v>70</v>
      </c>
      <c r="J101" s="160">
        <v>0</v>
      </c>
      <c r="K101" s="160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60">
        <v>0</v>
      </c>
      <c r="R101" s="160">
        <v>0</v>
      </c>
      <c r="S101" s="154">
        <v>0</v>
      </c>
      <c r="T101" s="154">
        <v>0</v>
      </c>
      <c r="U101" s="161">
        <v>0</v>
      </c>
      <c r="V101" s="162">
        <f t="shared" si="1"/>
        <v>0</v>
      </c>
    </row>
    <row r="102" spans="1:22" ht="15.75" x14ac:dyDescent="0.25">
      <c r="A102" s="365"/>
      <c r="B102" s="367"/>
      <c r="C102" s="367"/>
      <c r="D102" s="367"/>
      <c r="E102" s="367"/>
      <c r="F102" s="367"/>
      <c r="G102" s="367"/>
      <c r="H102" s="367"/>
      <c r="I102" s="4" t="s">
        <v>123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1"/>
        <v>0</v>
      </c>
    </row>
    <row r="103" spans="1:22" ht="15.75" x14ac:dyDescent="0.25">
      <c r="A103" s="365"/>
      <c r="B103" s="367"/>
      <c r="C103" s="367"/>
      <c r="D103" s="367"/>
      <c r="E103" s="367"/>
      <c r="F103" s="367"/>
      <c r="G103" s="367"/>
      <c r="H103" s="367"/>
      <c r="I103" s="4" t="s">
        <v>93</v>
      </c>
      <c r="J103" s="163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1"/>
        <v>0</v>
      </c>
    </row>
    <row r="104" spans="1:22" ht="15.75" x14ac:dyDescent="0.25">
      <c r="A104" s="365"/>
      <c r="B104" s="367"/>
      <c r="C104" s="367"/>
      <c r="D104" s="367"/>
      <c r="E104" s="367"/>
      <c r="F104" s="367"/>
      <c r="G104" s="367"/>
      <c r="H104" s="367"/>
      <c r="I104" s="4" t="s">
        <v>96</v>
      </c>
      <c r="J104" s="160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1"/>
        <v>0</v>
      </c>
    </row>
    <row r="105" spans="1:22" ht="16.5" thickBot="1" x14ac:dyDescent="0.3">
      <c r="A105" s="358"/>
      <c r="B105" s="362"/>
      <c r="C105" s="362"/>
      <c r="D105" s="362"/>
      <c r="E105" s="362"/>
      <c r="F105" s="362"/>
      <c r="G105" s="362"/>
      <c r="H105" s="362"/>
      <c r="I105" s="43" t="s">
        <v>90</v>
      </c>
      <c r="J105" s="147">
        <v>0</v>
      </c>
      <c r="K105" s="147">
        <v>0</v>
      </c>
      <c r="L105" s="145">
        <v>0</v>
      </c>
      <c r="M105" s="145">
        <v>0</v>
      </c>
      <c r="N105" s="145">
        <v>10343</v>
      </c>
      <c r="O105" s="145">
        <v>0</v>
      </c>
      <c r="P105" s="145">
        <v>0</v>
      </c>
      <c r="Q105" s="175">
        <v>0</v>
      </c>
      <c r="R105" s="147">
        <v>19962</v>
      </c>
      <c r="S105" s="145">
        <v>0</v>
      </c>
      <c r="T105" s="145">
        <v>0</v>
      </c>
      <c r="U105" s="148">
        <v>19981</v>
      </c>
      <c r="V105" s="149">
        <f t="shared" si="1"/>
        <v>50286</v>
      </c>
    </row>
    <row r="106" spans="1:22" ht="16.5" thickBot="1" x14ac:dyDescent="0.3">
      <c r="A106" s="123"/>
      <c r="B106" s="133"/>
      <c r="C106" s="133"/>
      <c r="D106" s="133"/>
      <c r="E106" s="133"/>
      <c r="F106" s="133"/>
      <c r="G106" s="133"/>
      <c r="H106" s="133"/>
      <c r="I106" s="40"/>
      <c r="J106" s="164"/>
      <c r="K106" s="165"/>
      <c r="L106" s="165"/>
      <c r="M106" s="165"/>
      <c r="N106" s="165"/>
      <c r="O106" s="165"/>
      <c r="P106" s="165"/>
      <c r="Q106" s="167"/>
      <c r="R106" s="167"/>
      <c r="S106" s="165"/>
      <c r="T106" s="165"/>
      <c r="U106" s="168"/>
      <c r="V106" s="169">
        <f>SUM(V95:V105)</f>
        <v>1884337</v>
      </c>
    </row>
    <row r="107" spans="1:22" ht="15.75" x14ac:dyDescent="0.25">
      <c r="A107" s="357">
        <v>631</v>
      </c>
      <c r="B107" s="361" t="s">
        <v>58</v>
      </c>
      <c r="C107" s="361" t="s">
        <v>80</v>
      </c>
      <c r="D107" s="361">
        <v>50</v>
      </c>
      <c r="E107" s="359" t="s">
        <v>155</v>
      </c>
      <c r="F107" s="361" t="s">
        <v>42</v>
      </c>
      <c r="G107" s="361" t="s">
        <v>156</v>
      </c>
      <c r="H107" s="361" t="s">
        <v>42</v>
      </c>
      <c r="I107" s="41" t="s">
        <v>94</v>
      </c>
      <c r="J107" s="171">
        <v>0</v>
      </c>
      <c r="K107" s="171">
        <v>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  <c r="Q107" s="160">
        <v>0</v>
      </c>
      <c r="R107" s="172">
        <v>0</v>
      </c>
      <c r="S107" s="171">
        <v>0</v>
      </c>
      <c r="T107" s="171">
        <v>0</v>
      </c>
      <c r="U107" s="173">
        <v>0</v>
      </c>
      <c r="V107" s="174">
        <f t="shared" ref="V107:V113" si="2">SUM(J107:U107)</f>
        <v>0</v>
      </c>
    </row>
    <row r="108" spans="1:22" ht="15.75" x14ac:dyDescent="0.25">
      <c r="A108" s="365"/>
      <c r="B108" s="367"/>
      <c r="C108" s="367"/>
      <c r="D108" s="367"/>
      <c r="E108" s="367"/>
      <c r="F108" s="367"/>
      <c r="G108" s="367"/>
      <c r="H108" s="367"/>
      <c r="I108" s="41" t="s">
        <v>92</v>
      </c>
      <c r="J108" s="171">
        <v>134154</v>
      </c>
      <c r="K108" s="171">
        <v>149803</v>
      </c>
      <c r="L108" s="171">
        <v>140316</v>
      </c>
      <c r="M108" s="171">
        <v>139307</v>
      </c>
      <c r="N108" s="171">
        <v>181847</v>
      </c>
      <c r="O108" s="171">
        <v>132648</v>
      </c>
      <c r="P108" s="171">
        <v>134152</v>
      </c>
      <c r="Q108" s="160">
        <v>14831</v>
      </c>
      <c r="R108" s="172">
        <v>118710</v>
      </c>
      <c r="S108" s="171">
        <v>124372</v>
      </c>
      <c r="T108" s="171">
        <v>91920</v>
      </c>
      <c r="U108" s="173">
        <v>110392</v>
      </c>
      <c r="V108" s="174">
        <f t="shared" si="2"/>
        <v>1472452</v>
      </c>
    </row>
    <row r="109" spans="1:22" ht="15.75" x14ac:dyDescent="0.25">
      <c r="A109" s="365"/>
      <c r="B109" s="367"/>
      <c r="C109" s="367"/>
      <c r="D109" s="367"/>
      <c r="E109" s="367"/>
      <c r="F109" s="367"/>
      <c r="G109" s="367"/>
      <c r="H109" s="367"/>
      <c r="I109" s="41" t="s">
        <v>98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  <c r="Q109" s="160">
        <v>0</v>
      </c>
      <c r="R109" s="172">
        <v>0</v>
      </c>
      <c r="S109" s="171">
        <v>0</v>
      </c>
      <c r="T109" s="171">
        <v>0</v>
      </c>
      <c r="U109" s="173">
        <v>0</v>
      </c>
      <c r="V109" s="174">
        <f t="shared" si="2"/>
        <v>0</v>
      </c>
    </row>
    <row r="110" spans="1:22" ht="15.75" x14ac:dyDescent="0.25">
      <c r="A110" s="365"/>
      <c r="B110" s="367"/>
      <c r="C110" s="367"/>
      <c r="D110" s="367"/>
      <c r="E110" s="367"/>
      <c r="F110" s="367"/>
      <c r="G110" s="367"/>
      <c r="H110" s="367"/>
      <c r="I110" s="3" t="s">
        <v>103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0</v>
      </c>
      <c r="Q110" s="160">
        <v>0</v>
      </c>
      <c r="R110" s="160">
        <v>0</v>
      </c>
      <c r="S110" s="154">
        <v>0</v>
      </c>
      <c r="T110" s="154">
        <v>0</v>
      </c>
      <c r="U110" s="161">
        <v>0</v>
      </c>
      <c r="V110" s="162">
        <f t="shared" si="2"/>
        <v>0</v>
      </c>
    </row>
    <row r="111" spans="1:22" ht="15.75" x14ac:dyDescent="0.25">
      <c r="A111" s="365"/>
      <c r="B111" s="367"/>
      <c r="C111" s="367"/>
      <c r="D111" s="367"/>
      <c r="E111" s="367"/>
      <c r="F111" s="367"/>
      <c r="G111" s="367"/>
      <c r="H111" s="367"/>
      <c r="I111" s="37" t="s">
        <v>91</v>
      </c>
      <c r="J111" s="154">
        <v>72610</v>
      </c>
      <c r="K111" s="154">
        <v>54029</v>
      </c>
      <c r="L111" s="154">
        <v>85481</v>
      </c>
      <c r="M111" s="154">
        <v>73958</v>
      </c>
      <c r="N111" s="154">
        <v>75379</v>
      </c>
      <c r="O111" s="154">
        <v>61183</v>
      </c>
      <c r="P111" s="154">
        <v>38293</v>
      </c>
      <c r="Q111" s="160">
        <v>80170</v>
      </c>
      <c r="R111" s="160">
        <v>73217</v>
      </c>
      <c r="S111" s="154">
        <v>77404</v>
      </c>
      <c r="T111" s="154">
        <v>64476</v>
      </c>
      <c r="U111" s="161">
        <v>69741</v>
      </c>
      <c r="V111" s="162">
        <f t="shared" si="2"/>
        <v>825941</v>
      </c>
    </row>
    <row r="112" spans="1:22" ht="15.75" x14ac:dyDescent="0.25">
      <c r="A112" s="365"/>
      <c r="B112" s="367"/>
      <c r="C112" s="367"/>
      <c r="D112" s="367"/>
      <c r="E112" s="367"/>
      <c r="F112" s="367"/>
      <c r="G112" s="367"/>
      <c r="H112" s="367"/>
      <c r="I112" s="4" t="s">
        <v>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2"/>
        <v>0</v>
      </c>
    </row>
    <row r="113" spans="1:22" ht="16.5" thickBot="1" x14ac:dyDescent="0.3">
      <c r="A113" s="358"/>
      <c r="B113" s="362"/>
      <c r="C113" s="362"/>
      <c r="D113" s="362"/>
      <c r="E113" s="362"/>
      <c r="F113" s="362"/>
      <c r="G113" s="362"/>
      <c r="H113" s="362"/>
      <c r="I113" s="43" t="s">
        <v>95</v>
      </c>
      <c r="J113" s="147">
        <v>0</v>
      </c>
      <c r="K113" s="145">
        <v>0</v>
      </c>
      <c r="L113" s="145">
        <v>2182</v>
      </c>
      <c r="M113" s="145">
        <v>0</v>
      </c>
      <c r="N113" s="145">
        <v>0</v>
      </c>
      <c r="O113" s="145">
        <v>0</v>
      </c>
      <c r="P113" s="145">
        <v>0</v>
      </c>
      <c r="Q113" s="175">
        <v>0</v>
      </c>
      <c r="R113" s="147">
        <v>0</v>
      </c>
      <c r="S113" s="145">
        <v>0</v>
      </c>
      <c r="T113" s="145">
        <v>0</v>
      </c>
      <c r="U113" s="148">
        <v>0</v>
      </c>
      <c r="V113" s="149">
        <f t="shared" si="2"/>
        <v>2182</v>
      </c>
    </row>
    <row r="114" spans="1:22" ht="16.5" thickBot="1" x14ac:dyDescent="0.3">
      <c r="A114" s="127"/>
      <c r="B114" s="133"/>
      <c r="C114" s="133"/>
      <c r="D114" s="133"/>
      <c r="E114" s="133"/>
      <c r="F114" s="133"/>
      <c r="G114" s="133"/>
      <c r="H114" s="133"/>
      <c r="I114" s="40"/>
      <c r="J114" s="164"/>
      <c r="K114" s="165"/>
      <c r="L114" s="165"/>
      <c r="M114" s="165"/>
      <c r="N114" s="165"/>
      <c r="O114" s="165"/>
      <c r="P114" s="165"/>
      <c r="Q114" s="166"/>
      <c r="R114" s="167"/>
      <c r="S114" s="165"/>
      <c r="T114" s="165"/>
      <c r="U114" s="168"/>
      <c r="V114" s="169">
        <f>SUM(V107:V113)</f>
        <v>2300575</v>
      </c>
    </row>
    <row r="115" spans="1:22" ht="15.75" x14ac:dyDescent="0.25">
      <c r="A115" s="357">
        <v>632</v>
      </c>
      <c r="B115" s="361" t="s">
        <v>48</v>
      </c>
      <c r="C115" s="361" t="s">
        <v>80</v>
      </c>
      <c r="D115" s="368">
        <v>50.4</v>
      </c>
      <c r="E115" s="361" t="s">
        <v>156</v>
      </c>
      <c r="F115" s="361" t="s">
        <v>42</v>
      </c>
      <c r="G115" s="359" t="s">
        <v>155</v>
      </c>
      <c r="H115" s="361" t="s">
        <v>42</v>
      </c>
      <c r="I115" s="41" t="s">
        <v>92</v>
      </c>
      <c r="J115" s="171">
        <v>15143</v>
      </c>
      <c r="K115" s="171">
        <v>22126</v>
      </c>
      <c r="L115" s="171">
        <v>20651</v>
      </c>
      <c r="M115" s="171">
        <v>45260</v>
      </c>
      <c r="N115" s="171">
        <v>15914</v>
      </c>
      <c r="O115" s="171">
        <v>45355</v>
      </c>
      <c r="P115" s="171">
        <v>1065</v>
      </c>
      <c r="Q115" s="160">
        <v>10256</v>
      </c>
      <c r="R115" s="172">
        <v>7004</v>
      </c>
      <c r="S115" s="171">
        <v>18875</v>
      </c>
      <c r="T115" s="171">
        <v>17656</v>
      </c>
      <c r="U115" s="173">
        <v>11452</v>
      </c>
      <c r="V115" s="174">
        <f t="shared" ref="V115:V121" si="3">SUM(J115:U115)</f>
        <v>230757</v>
      </c>
    </row>
    <row r="116" spans="1:22" ht="15.75" x14ac:dyDescent="0.25">
      <c r="A116" s="365"/>
      <c r="B116" s="367"/>
      <c r="C116" s="367"/>
      <c r="D116" s="369"/>
      <c r="E116" s="367"/>
      <c r="F116" s="367"/>
      <c r="G116" s="374"/>
      <c r="H116" s="367"/>
      <c r="I116" s="41" t="s">
        <v>98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si="3"/>
        <v>0</v>
      </c>
    </row>
    <row r="117" spans="1:22" ht="15.75" x14ac:dyDescent="0.25">
      <c r="A117" s="365"/>
      <c r="B117" s="367"/>
      <c r="C117" s="367"/>
      <c r="D117" s="369"/>
      <c r="E117" s="367"/>
      <c r="F117" s="367"/>
      <c r="G117" s="367"/>
      <c r="H117" s="367"/>
      <c r="I117" s="4" t="s">
        <v>175</v>
      </c>
      <c r="J117" s="154">
        <v>0</v>
      </c>
      <c r="K117" s="154">
        <v>0</v>
      </c>
      <c r="L117" s="154">
        <v>0</v>
      </c>
      <c r="M117" s="154">
        <v>0</v>
      </c>
      <c r="N117" s="154">
        <v>12549</v>
      </c>
      <c r="O117" s="154">
        <v>21770</v>
      </c>
      <c r="P117" s="154">
        <v>17870</v>
      </c>
      <c r="Q117" s="160">
        <v>21613</v>
      </c>
      <c r="R117" s="160">
        <v>15560</v>
      </c>
      <c r="S117" s="154">
        <v>3139</v>
      </c>
      <c r="T117" s="154">
        <v>0</v>
      </c>
      <c r="U117" s="161">
        <v>0</v>
      </c>
      <c r="V117" s="162">
        <f t="shared" si="3"/>
        <v>92501</v>
      </c>
    </row>
    <row r="118" spans="1:22" ht="15.75" x14ac:dyDescent="0.25">
      <c r="A118" s="365"/>
      <c r="B118" s="367"/>
      <c r="C118" s="367"/>
      <c r="D118" s="369"/>
      <c r="E118" s="367"/>
      <c r="F118" s="367"/>
      <c r="G118" s="367"/>
      <c r="H118" s="367"/>
      <c r="I118" s="4" t="s">
        <v>101</v>
      </c>
      <c r="J118" s="154">
        <v>0</v>
      </c>
      <c r="K118" s="154">
        <v>0</v>
      </c>
      <c r="L118" s="154">
        <v>0</v>
      </c>
      <c r="M118" s="154">
        <v>0</v>
      </c>
      <c r="N118" s="154">
        <v>0</v>
      </c>
      <c r="O118" s="154">
        <v>0</v>
      </c>
      <c r="P118" s="154">
        <v>0</v>
      </c>
      <c r="Q118" s="160">
        <v>0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3"/>
        <v>0</v>
      </c>
    </row>
    <row r="119" spans="1:22" ht="15.75" x14ac:dyDescent="0.25">
      <c r="A119" s="365"/>
      <c r="B119" s="367"/>
      <c r="C119" s="367"/>
      <c r="D119" s="369"/>
      <c r="E119" s="367"/>
      <c r="F119" s="367"/>
      <c r="G119" s="367"/>
      <c r="H119" s="367"/>
      <c r="I119" s="4" t="s">
        <v>71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3"/>
        <v>0</v>
      </c>
    </row>
    <row r="120" spans="1:22" ht="15.75" x14ac:dyDescent="0.25">
      <c r="A120" s="365"/>
      <c r="B120" s="367"/>
      <c r="C120" s="367"/>
      <c r="D120" s="369"/>
      <c r="E120" s="367"/>
      <c r="F120" s="367"/>
      <c r="G120" s="367"/>
      <c r="H120" s="367"/>
      <c r="I120" s="4" t="s">
        <v>97</v>
      </c>
      <c r="J120" s="154">
        <v>58627</v>
      </c>
      <c r="K120" s="154">
        <v>57063</v>
      </c>
      <c r="L120" s="154">
        <v>36790</v>
      </c>
      <c r="M120" s="154">
        <v>16605</v>
      </c>
      <c r="N120" s="154">
        <v>48413</v>
      </c>
      <c r="O120" s="154">
        <v>27128</v>
      </c>
      <c r="P120" s="154">
        <v>60184</v>
      </c>
      <c r="Q120" s="160">
        <v>37688</v>
      </c>
      <c r="R120" s="160">
        <v>64042</v>
      </c>
      <c r="S120" s="154">
        <v>77478</v>
      </c>
      <c r="T120" s="154">
        <v>52320</v>
      </c>
      <c r="U120" s="161">
        <v>26221</v>
      </c>
      <c r="V120" s="162">
        <f t="shared" si="3"/>
        <v>562559</v>
      </c>
    </row>
    <row r="121" spans="1:22" ht="16.5" thickBot="1" x14ac:dyDescent="0.3">
      <c r="A121" s="358"/>
      <c r="B121" s="362"/>
      <c r="C121" s="362"/>
      <c r="D121" s="370"/>
      <c r="E121" s="362"/>
      <c r="F121" s="362"/>
      <c r="G121" s="362"/>
      <c r="H121" s="362"/>
      <c r="I121" s="43" t="s">
        <v>102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7">
        <v>0</v>
      </c>
      <c r="R121" s="147">
        <v>0</v>
      </c>
      <c r="S121" s="145">
        <v>0</v>
      </c>
      <c r="T121" s="145">
        <v>0</v>
      </c>
      <c r="U121" s="148">
        <v>0</v>
      </c>
      <c r="V121" s="149">
        <f t="shared" si="3"/>
        <v>0</v>
      </c>
    </row>
    <row r="122" spans="1:22" ht="16.5" thickBot="1" x14ac:dyDescent="0.3">
      <c r="A122" s="123"/>
      <c r="B122" s="133"/>
      <c r="C122" s="133"/>
      <c r="D122" s="133"/>
      <c r="E122" s="133"/>
      <c r="F122" s="133"/>
      <c r="G122" s="133"/>
      <c r="H122" s="133"/>
      <c r="I122" s="40"/>
      <c r="J122" s="164"/>
      <c r="K122" s="165"/>
      <c r="L122" s="165"/>
      <c r="M122" s="165"/>
      <c r="N122" s="165"/>
      <c r="O122" s="165"/>
      <c r="P122" s="165"/>
      <c r="Q122" s="166"/>
      <c r="R122" s="167"/>
      <c r="S122" s="165"/>
      <c r="T122" s="165"/>
      <c r="U122" s="168"/>
      <c r="V122" s="169">
        <f>SUM(V115:V121)</f>
        <v>885817</v>
      </c>
    </row>
    <row r="123" spans="1:22" ht="15.75" x14ac:dyDescent="0.2">
      <c r="A123" s="357">
        <v>645</v>
      </c>
      <c r="B123" s="361" t="s">
        <v>50</v>
      </c>
      <c r="C123" s="361" t="s">
        <v>80</v>
      </c>
      <c r="D123" s="361">
        <v>46</v>
      </c>
      <c r="E123" s="359" t="s">
        <v>157</v>
      </c>
      <c r="F123" s="361" t="s">
        <v>42</v>
      </c>
      <c r="G123" s="359" t="s">
        <v>155</v>
      </c>
      <c r="H123" s="361" t="s">
        <v>42</v>
      </c>
      <c r="I123" s="62" t="s">
        <v>92</v>
      </c>
      <c r="J123" s="171">
        <v>0</v>
      </c>
      <c r="K123" s="171">
        <v>0</v>
      </c>
      <c r="L123" s="171">
        <v>0</v>
      </c>
      <c r="M123" s="171">
        <v>0</v>
      </c>
      <c r="N123" s="171">
        <v>0</v>
      </c>
      <c r="O123" s="171">
        <v>0</v>
      </c>
      <c r="P123" s="171">
        <v>0</v>
      </c>
      <c r="Q123" s="171">
        <v>0</v>
      </c>
      <c r="R123" s="172">
        <v>0</v>
      </c>
      <c r="S123" s="171">
        <v>0</v>
      </c>
      <c r="T123" s="171">
        <v>0</v>
      </c>
      <c r="U123" s="173">
        <v>0</v>
      </c>
      <c r="V123" s="174">
        <f>SUM(J123:U123)</f>
        <v>0</v>
      </c>
    </row>
    <row r="124" spans="1:22" ht="15.75" x14ac:dyDescent="0.25">
      <c r="A124" s="365"/>
      <c r="B124" s="367"/>
      <c r="C124" s="367"/>
      <c r="D124" s="367"/>
      <c r="E124" s="367"/>
      <c r="F124" s="367"/>
      <c r="G124" s="367"/>
      <c r="H124" s="367"/>
      <c r="I124" s="3" t="s">
        <v>103</v>
      </c>
      <c r="J124" s="154">
        <v>131202</v>
      </c>
      <c r="K124" s="154">
        <v>158198</v>
      </c>
      <c r="L124" s="154">
        <v>167480</v>
      </c>
      <c r="M124" s="154">
        <v>135693</v>
      </c>
      <c r="N124" s="154">
        <v>216462</v>
      </c>
      <c r="O124" s="154">
        <v>194781</v>
      </c>
      <c r="P124" s="154">
        <v>219225</v>
      </c>
      <c r="Q124" s="154">
        <v>206917</v>
      </c>
      <c r="R124" s="191">
        <v>166793</v>
      </c>
      <c r="S124" s="154">
        <v>123876</v>
      </c>
      <c r="T124" s="154">
        <v>129066</v>
      </c>
      <c r="U124" s="161">
        <v>165325</v>
      </c>
      <c r="V124" s="162">
        <f>SUM(J124:U124)</f>
        <v>2015018</v>
      </c>
    </row>
    <row r="125" spans="1:22" ht="15.75" x14ac:dyDescent="0.25">
      <c r="A125" s="365"/>
      <c r="B125" s="367"/>
      <c r="C125" s="367"/>
      <c r="D125" s="367"/>
      <c r="E125" s="367"/>
      <c r="F125" s="367"/>
      <c r="G125" s="367"/>
      <c r="H125" s="367"/>
      <c r="I125" s="3" t="s">
        <v>91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91">
        <v>0</v>
      </c>
      <c r="S125" s="154">
        <v>0</v>
      </c>
      <c r="T125" s="154">
        <v>0</v>
      </c>
      <c r="U125" s="161">
        <v>0</v>
      </c>
      <c r="V125" s="162">
        <f>SUM(J125:U125)</f>
        <v>0</v>
      </c>
    </row>
    <row r="126" spans="1:22" ht="16.5" thickBot="1" x14ac:dyDescent="0.25">
      <c r="A126" s="358"/>
      <c r="B126" s="362"/>
      <c r="C126" s="362"/>
      <c r="D126" s="362"/>
      <c r="E126" s="362"/>
      <c r="F126" s="362"/>
      <c r="G126" s="362"/>
      <c r="H126" s="362"/>
      <c r="I126" s="117" t="s">
        <v>93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0</v>
      </c>
      <c r="R126" s="147">
        <v>0</v>
      </c>
      <c r="S126" s="145">
        <v>0</v>
      </c>
      <c r="T126" s="145">
        <v>0</v>
      </c>
      <c r="U126" s="148">
        <v>0</v>
      </c>
      <c r="V126" s="149">
        <f>SUM(J126:U126)</f>
        <v>0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164"/>
      <c r="K127" s="165"/>
      <c r="L127" s="165"/>
      <c r="M127" s="165"/>
      <c r="N127" s="165"/>
      <c r="O127" s="165"/>
      <c r="P127" s="165"/>
      <c r="Q127" s="166"/>
      <c r="R127" s="167"/>
      <c r="S127" s="165"/>
      <c r="T127" s="165"/>
      <c r="U127" s="168"/>
      <c r="V127" s="169">
        <f>SUM(V123:V126)</f>
        <v>2015018</v>
      </c>
    </row>
    <row r="128" spans="1:22" ht="15.75" x14ac:dyDescent="0.2">
      <c r="A128" s="357">
        <v>646</v>
      </c>
      <c r="B128" s="367" t="s">
        <v>51</v>
      </c>
      <c r="C128" s="367" t="s">
        <v>79</v>
      </c>
      <c r="D128" s="367">
        <v>37</v>
      </c>
      <c r="E128" s="367" t="s">
        <v>157</v>
      </c>
      <c r="F128" s="367" t="s">
        <v>42</v>
      </c>
      <c r="G128" s="374" t="s">
        <v>155</v>
      </c>
      <c r="H128" s="367" t="s">
        <v>42</v>
      </c>
      <c r="I128" s="71" t="s">
        <v>92</v>
      </c>
      <c r="J128" s="171">
        <v>0</v>
      </c>
      <c r="K128" s="171">
        <v>0</v>
      </c>
      <c r="L128" s="171">
        <v>0</v>
      </c>
      <c r="M128" s="171">
        <v>0</v>
      </c>
      <c r="N128" s="171">
        <v>0</v>
      </c>
      <c r="O128" s="171">
        <v>0</v>
      </c>
      <c r="P128" s="171">
        <v>0</v>
      </c>
      <c r="Q128" s="172">
        <v>0</v>
      </c>
      <c r="R128" s="172">
        <v>0</v>
      </c>
      <c r="S128" s="171">
        <v>0</v>
      </c>
      <c r="T128" s="171">
        <v>0</v>
      </c>
      <c r="U128" s="173">
        <v>0</v>
      </c>
      <c r="V128" s="174">
        <f t="shared" ref="V128:V133" si="4">SUM(J128:U128)</f>
        <v>0</v>
      </c>
    </row>
    <row r="129" spans="1:22" ht="15.75" x14ac:dyDescent="0.25">
      <c r="A129" s="365"/>
      <c r="B129" s="367"/>
      <c r="C129" s="367"/>
      <c r="D129" s="367"/>
      <c r="E129" s="367"/>
      <c r="F129" s="367"/>
      <c r="G129" s="367"/>
      <c r="H129" s="367"/>
      <c r="I129" s="3" t="s">
        <v>103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4">
        <v>0</v>
      </c>
      <c r="Q129" s="182">
        <v>0</v>
      </c>
      <c r="R129" s="147">
        <v>0</v>
      </c>
      <c r="S129" s="145">
        <v>0</v>
      </c>
      <c r="T129" s="145">
        <v>0</v>
      </c>
      <c r="U129" s="148">
        <v>0</v>
      </c>
      <c r="V129" s="149">
        <f t="shared" si="4"/>
        <v>0</v>
      </c>
    </row>
    <row r="130" spans="1:22" ht="15.75" x14ac:dyDescent="0.25">
      <c r="A130" s="365"/>
      <c r="B130" s="367"/>
      <c r="C130" s="367"/>
      <c r="D130" s="367"/>
      <c r="E130" s="367"/>
      <c r="F130" s="367"/>
      <c r="G130" s="367"/>
      <c r="H130" s="367"/>
      <c r="I130" s="37" t="s">
        <v>91</v>
      </c>
      <c r="J130" s="181">
        <v>91193</v>
      </c>
      <c r="K130" s="181">
        <v>95003</v>
      </c>
      <c r="L130" s="181">
        <v>141980</v>
      </c>
      <c r="M130" s="181">
        <v>132777</v>
      </c>
      <c r="N130" s="181">
        <v>165702</v>
      </c>
      <c r="O130" s="181">
        <v>91094</v>
      </c>
      <c r="P130" s="181">
        <v>27011</v>
      </c>
      <c r="Q130" s="182">
        <v>145851</v>
      </c>
      <c r="R130" s="154">
        <v>18067</v>
      </c>
      <c r="S130" s="154">
        <v>65016</v>
      </c>
      <c r="T130" s="154">
        <v>77301</v>
      </c>
      <c r="U130" s="161">
        <v>68099</v>
      </c>
      <c r="V130" s="162">
        <f t="shared" si="4"/>
        <v>1119094</v>
      </c>
    </row>
    <row r="131" spans="1:22" s="94" customFormat="1" ht="15.75" x14ac:dyDescent="0.25">
      <c r="A131" s="365"/>
      <c r="B131" s="367"/>
      <c r="C131" s="367"/>
      <c r="D131" s="367"/>
      <c r="E131" s="367"/>
      <c r="F131" s="367"/>
      <c r="G131" s="367"/>
      <c r="H131" s="367"/>
      <c r="I131" s="4" t="s">
        <v>115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60">
        <v>0</v>
      </c>
      <c r="R131" s="160">
        <v>0</v>
      </c>
      <c r="S131" s="154">
        <v>0</v>
      </c>
      <c r="T131" s="154">
        <v>0</v>
      </c>
      <c r="U131" s="161">
        <v>0</v>
      </c>
      <c r="V131" s="162">
        <f t="shared" si="4"/>
        <v>0</v>
      </c>
    </row>
    <row r="132" spans="1:22" ht="15.75" x14ac:dyDescent="0.2">
      <c r="A132" s="365"/>
      <c r="B132" s="367"/>
      <c r="C132" s="367"/>
      <c r="D132" s="367"/>
      <c r="E132" s="367"/>
      <c r="F132" s="367"/>
      <c r="G132" s="367"/>
      <c r="H132" s="367"/>
      <c r="I132" s="61" t="s">
        <v>93</v>
      </c>
      <c r="J132" s="163">
        <v>19314</v>
      </c>
      <c r="K132" s="154">
        <v>31599</v>
      </c>
      <c r="L132" s="154">
        <v>0</v>
      </c>
      <c r="M132" s="154">
        <v>3980</v>
      </c>
      <c r="N132" s="154">
        <v>0</v>
      </c>
      <c r="O132" s="154">
        <v>0</v>
      </c>
      <c r="P132" s="154">
        <v>0</v>
      </c>
      <c r="Q132" s="160">
        <v>0</v>
      </c>
      <c r="R132" s="160">
        <v>0</v>
      </c>
      <c r="S132" s="154">
        <v>0</v>
      </c>
      <c r="T132" s="154">
        <v>0</v>
      </c>
      <c r="U132" s="161">
        <v>0</v>
      </c>
      <c r="V132" s="162">
        <f t="shared" si="4"/>
        <v>54893</v>
      </c>
    </row>
    <row r="133" spans="1:22" ht="16.5" thickBot="1" x14ac:dyDescent="0.3">
      <c r="A133" s="358"/>
      <c r="B133" s="367"/>
      <c r="C133" s="367"/>
      <c r="D133" s="367"/>
      <c r="E133" s="367"/>
      <c r="F133" s="367"/>
      <c r="G133" s="367"/>
      <c r="H133" s="367"/>
      <c r="I133" s="93" t="s">
        <v>174</v>
      </c>
      <c r="J133" s="175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/>
      <c r="U133" s="194">
        <v>0</v>
      </c>
      <c r="V133" s="195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164"/>
      <c r="K134" s="165"/>
      <c r="L134" s="165"/>
      <c r="M134" s="165"/>
      <c r="N134" s="165"/>
      <c r="O134" s="165"/>
      <c r="P134" s="165"/>
      <c r="Q134" s="166"/>
      <c r="R134" s="167"/>
      <c r="S134" s="165"/>
      <c r="T134" s="165"/>
      <c r="U134" s="168"/>
      <c r="V134" s="169">
        <f>SUM(V128:V133)</f>
        <v>1173987</v>
      </c>
    </row>
    <row r="135" spans="1:22" ht="15.75" x14ac:dyDescent="0.25">
      <c r="A135" s="357">
        <v>647</v>
      </c>
      <c r="B135" s="361" t="s">
        <v>59</v>
      </c>
      <c r="C135" s="361" t="s">
        <v>83</v>
      </c>
      <c r="D135" s="368">
        <v>37.9</v>
      </c>
      <c r="E135" s="359" t="s">
        <v>155</v>
      </c>
      <c r="F135" s="361" t="s">
        <v>42</v>
      </c>
      <c r="G135" s="361" t="s">
        <v>157</v>
      </c>
      <c r="H135" s="361" t="s">
        <v>42</v>
      </c>
      <c r="I135" s="41" t="s">
        <v>92</v>
      </c>
      <c r="J135" s="171">
        <v>28544</v>
      </c>
      <c r="K135" s="171">
        <v>34354</v>
      </c>
      <c r="L135" s="171">
        <v>2410</v>
      </c>
      <c r="M135" s="171">
        <v>0</v>
      </c>
      <c r="N135" s="171">
        <v>443</v>
      </c>
      <c r="O135" s="171">
        <v>5527</v>
      </c>
      <c r="P135" s="171">
        <v>1950</v>
      </c>
      <c r="Q135" s="172">
        <v>2631</v>
      </c>
      <c r="R135" s="172">
        <v>21470</v>
      </c>
      <c r="S135" s="171">
        <v>96</v>
      </c>
      <c r="T135" s="171">
        <v>3047</v>
      </c>
      <c r="U135" s="173">
        <v>11518</v>
      </c>
      <c r="V135" s="174">
        <f t="shared" ref="V135:V142" si="5">SUM(J135:U135)</f>
        <v>111990</v>
      </c>
    </row>
    <row r="136" spans="1:22" ht="15.75" x14ac:dyDescent="0.25">
      <c r="A136" s="365"/>
      <c r="B136" s="367"/>
      <c r="C136" s="367"/>
      <c r="D136" s="369"/>
      <c r="E136" s="374"/>
      <c r="F136" s="367"/>
      <c r="G136" s="367"/>
      <c r="H136" s="367"/>
      <c r="I136" s="43" t="s">
        <v>98</v>
      </c>
      <c r="J136" s="145">
        <v>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7">
        <v>0</v>
      </c>
      <c r="R136" s="147">
        <v>0</v>
      </c>
      <c r="S136" s="145">
        <v>0</v>
      </c>
      <c r="T136" s="145">
        <v>0</v>
      </c>
      <c r="U136" s="148">
        <v>0</v>
      </c>
      <c r="V136" s="149">
        <f t="shared" si="5"/>
        <v>0</v>
      </c>
    </row>
    <row r="137" spans="1:22" ht="15.75" x14ac:dyDescent="0.25">
      <c r="A137" s="365"/>
      <c r="B137" s="367"/>
      <c r="C137" s="367"/>
      <c r="D137" s="369"/>
      <c r="E137" s="367"/>
      <c r="F137" s="367"/>
      <c r="G137" s="367"/>
      <c r="H137" s="367"/>
      <c r="I137" s="18" t="s">
        <v>175</v>
      </c>
      <c r="J137" s="181">
        <v>0</v>
      </c>
      <c r="K137" s="181">
        <v>0</v>
      </c>
      <c r="L137" s="181">
        <v>0</v>
      </c>
      <c r="M137" s="181">
        <v>7052</v>
      </c>
      <c r="N137" s="181">
        <v>0</v>
      </c>
      <c r="O137" s="181">
        <v>33554</v>
      </c>
      <c r="P137" s="181">
        <v>16441</v>
      </c>
      <c r="Q137" s="182">
        <v>16868</v>
      </c>
      <c r="R137" s="182">
        <v>10915</v>
      </c>
      <c r="S137" s="181">
        <v>0</v>
      </c>
      <c r="T137" s="181">
        <v>0</v>
      </c>
      <c r="U137" s="183">
        <v>0</v>
      </c>
      <c r="V137" s="184">
        <f t="shared" si="5"/>
        <v>84830</v>
      </c>
    </row>
    <row r="138" spans="1:22" ht="15.75" x14ac:dyDescent="0.25">
      <c r="A138" s="365"/>
      <c r="B138" s="367"/>
      <c r="C138" s="367"/>
      <c r="D138" s="369"/>
      <c r="E138" s="367"/>
      <c r="F138" s="367"/>
      <c r="G138" s="367"/>
      <c r="H138" s="367"/>
      <c r="I138" s="18" t="s">
        <v>101</v>
      </c>
      <c r="J138" s="182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2">
        <v>0</v>
      </c>
      <c r="R138" s="182">
        <v>0</v>
      </c>
      <c r="S138" s="181">
        <v>0</v>
      </c>
      <c r="T138" s="181">
        <v>0</v>
      </c>
      <c r="U138" s="183">
        <v>0</v>
      </c>
      <c r="V138" s="184">
        <f t="shared" si="5"/>
        <v>0</v>
      </c>
    </row>
    <row r="139" spans="1:22" ht="15.75" x14ac:dyDescent="0.25">
      <c r="A139" s="365"/>
      <c r="B139" s="367"/>
      <c r="C139" s="367"/>
      <c r="D139" s="369"/>
      <c r="E139" s="367"/>
      <c r="F139" s="367"/>
      <c r="G139" s="367"/>
      <c r="H139" s="367"/>
      <c r="I139" s="4" t="s">
        <v>71</v>
      </c>
      <c r="J139" s="160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  <c r="R139" s="154">
        <v>0</v>
      </c>
      <c r="S139" s="154">
        <v>0</v>
      </c>
      <c r="T139" s="154">
        <v>0</v>
      </c>
      <c r="U139" s="161">
        <v>0</v>
      </c>
      <c r="V139" s="162">
        <f t="shared" si="5"/>
        <v>0</v>
      </c>
    </row>
    <row r="140" spans="1:22" ht="15.75" x14ac:dyDescent="0.25">
      <c r="A140" s="365"/>
      <c r="B140" s="367"/>
      <c r="C140" s="367"/>
      <c r="D140" s="369"/>
      <c r="E140" s="367"/>
      <c r="F140" s="367"/>
      <c r="G140" s="367"/>
      <c r="H140" s="367"/>
      <c r="I140" s="4" t="s">
        <v>97</v>
      </c>
      <c r="J140" s="160">
        <v>268099</v>
      </c>
      <c r="K140" s="154">
        <v>204831</v>
      </c>
      <c r="L140" s="154">
        <v>242356</v>
      </c>
      <c r="M140" s="154">
        <v>165414</v>
      </c>
      <c r="N140" s="154">
        <v>149532</v>
      </c>
      <c r="O140" s="154">
        <v>154578</v>
      </c>
      <c r="P140" s="154">
        <v>229020</v>
      </c>
      <c r="Q140" s="160">
        <v>221961</v>
      </c>
      <c r="R140" s="160">
        <v>229316</v>
      </c>
      <c r="S140" s="154">
        <v>235545</v>
      </c>
      <c r="T140" s="154">
        <v>193814</v>
      </c>
      <c r="U140" s="161">
        <v>248989</v>
      </c>
      <c r="V140" s="162">
        <f t="shared" si="5"/>
        <v>2543455</v>
      </c>
    </row>
    <row r="141" spans="1:22" ht="15.75" x14ac:dyDescent="0.25">
      <c r="A141" s="365"/>
      <c r="B141" s="367"/>
      <c r="C141" s="367"/>
      <c r="D141" s="369"/>
      <c r="E141" s="367"/>
      <c r="F141" s="367"/>
      <c r="G141" s="367"/>
      <c r="H141" s="367"/>
      <c r="I141" s="4" t="s">
        <v>96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60">
        <v>0</v>
      </c>
      <c r="R141" s="160">
        <v>0</v>
      </c>
      <c r="S141" s="154">
        <v>0</v>
      </c>
      <c r="T141" s="154">
        <v>0</v>
      </c>
      <c r="U141" s="161">
        <v>0</v>
      </c>
      <c r="V141" s="162">
        <f t="shared" si="5"/>
        <v>0</v>
      </c>
    </row>
    <row r="142" spans="1:22" ht="16.5" thickBot="1" x14ac:dyDescent="0.3">
      <c r="A142" s="358"/>
      <c r="B142" s="362"/>
      <c r="C142" s="362"/>
      <c r="D142" s="370"/>
      <c r="E142" s="362"/>
      <c r="F142" s="362"/>
      <c r="G142" s="362"/>
      <c r="H142" s="362"/>
      <c r="I142" s="43" t="s">
        <v>102</v>
      </c>
      <c r="J142" s="147">
        <v>0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v>0</v>
      </c>
      <c r="Q142" s="147">
        <v>0</v>
      </c>
      <c r="R142" s="147">
        <v>0</v>
      </c>
      <c r="S142" s="145">
        <v>0</v>
      </c>
      <c r="T142" s="145">
        <v>0</v>
      </c>
      <c r="U142" s="148">
        <v>0</v>
      </c>
      <c r="V142" s="149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164"/>
      <c r="K143" s="165"/>
      <c r="L143" s="165"/>
      <c r="M143" s="165"/>
      <c r="N143" s="165"/>
      <c r="O143" s="165"/>
      <c r="P143" s="165"/>
      <c r="Q143" s="166"/>
      <c r="R143" s="167"/>
      <c r="S143" s="165"/>
      <c r="T143" s="165"/>
      <c r="U143" s="168"/>
      <c r="V143" s="169">
        <f>SUM(V135:V142)</f>
        <v>2740275</v>
      </c>
    </row>
    <row r="144" spans="1:22" ht="15.75" x14ac:dyDescent="0.25">
      <c r="A144" s="357">
        <v>648</v>
      </c>
      <c r="B144" s="367" t="s">
        <v>52</v>
      </c>
      <c r="C144" s="367" t="s">
        <v>83</v>
      </c>
      <c r="D144" s="369">
        <v>37.799999999999997</v>
      </c>
      <c r="E144" s="367" t="s">
        <v>157</v>
      </c>
      <c r="F144" s="367" t="s">
        <v>42</v>
      </c>
      <c r="G144" s="374" t="s">
        <v>155</v>
      </c>
      <c r="H144" s="367" t="s">
        <v>42</v>
      </c>
      <c r="I144" s="41" t="s">
        <v>92</v>
      </c>
      <c r="J144" s="171">
        <v>156158</v>
      </c>
      <c r="K144" s="171">
        <v>170151</v>
      </c>
      <c r="L144" s="171">
        <v>189873</v>
      </c>
      <c r="M144" s="171">
        <v>184113</v>
      </c>
      <c r="N144" s="171">
        <v>195325</v>
      </c>
      <c r="O144" s="171">
        <v>150264</v>
      </c>
      <c r="P144" s="171">
        <v>172311</v>
      </c>
      <c r="Q144" s="172">
        <v>196446</v>
      </c>
      <c r="R144" s="172">
        <v>169526</v>
      </c>
      <c r="S144" s="171">
        <v>140876</v>
      </c>
      <c r="T144" s="171">
        <v>84893</v>
      </c>
      <c r="U144" s="173">
        <v>90176</v>
      </c>
      <c r="V144" s="174">
        <f>SUM(J144:U144)</f>
        <v>1900112</v>
      </c>
    </row>
    <row r="145" spans="1:22" ht="15.75" x14ac:dyDescent="0.25">
      <c r="A145" s="365"/>
      <c r="B145" s="367"/>
      <c r="C145" s="367"/>
      <c r="D145" s="369"/>
      <c r="E145" s="367"/>
      <c r="F145" s="367"/>
      <c r="G145" s="367"/>
      <c r="H145" s="367"/>
      <c r="I145" s="4" t="s">
        <v>91</v>
      </c>
      <c r="J145" s="154">
        <v>0</v>
      </c>
      <c r="K145" s="154">
        <v>0</v>
      </c>
      <c r="L145" s="154">
        <v>0</v>
      </c>
      <c r="M145" s="154">
        <v>0</v>
      </c>
      <c r="N145" s="154">
        <v>0</v>
      </c>
      <c r="O145" s="154">
        <v>0</v>
      </c>
      <c r="P145" s="154">
        <v>0</v>
      </c>
      <c r="Q145" s="160">
        <v>0</v>
      </c>
      <c r="R145" s="160">
        <v>0</v>
      </c>
      <c r="S145" s="154">
        <v>0</v>
      </c>
      <c r="T145" s="154">
        <v>0</v>
      </c>
      <c r="U145" s="161">
        <v>0</v>
      </c>
      <c r="V145" s="162">
        <f>SUM(J145:U145)</f>
        <v>0</v>
      </c>
    </row>
    <row r="146" spans="1:22" ht="15.75" x14ac:dyDescent="0.25">
      <c r="A146" s="365"/>
      <c r="B146" s="367"/>
      <c r="C146" s="367"/>
      <c r="D146" s="369"/>
      <c r="E146" s="367"/>
      <c r="F146" s="367"/>
      <c r="G146" s="367"/>
      <c r="H146" s="367"/>
      <c r="I146" s="18" t="s">
        <v>93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2">
        <v>0</v>
      </c>
      <c r="R146" s="182">
        <v>0</v>
      </c>
      <c r="S146" s="181">
        <v>0</v>
      </c>
      <c r="T146" s="181">
        <v>0</v>
      </c>
      <c r="U146" s="183">
        <v>0</v>
      </c>
      <c r="V146" s="184">
        <f>SUM(J146:U146)</f>
        <v>0</v>
      </c>
    </row>
    <row r="147" spans="1:22" ht="16.5" thickBot="1" x14ac:dyDescent="0.3">
      <c r="A147" s="358"/>
      <c r="B147" s="367"/>
      <c r="C147" s="367"/>
      <c r="D147" s="369"/>
      <c r="E147" s="367"/>
      <c r="F147" s="367"/>
      <c r="G147" s="367"/>
      <c r="H147" s="367"/>
      <c r="I147" s="18" t="s">
        <v>90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2">
        <v>0</v>
      </c>
      <c r="R147" s="182">
        <v>0</v>
      </c>
      <c r="S147" s="181">
        <v>0</v>
      </c>
      <c r="T147" s="181">
        <v>0</v>
      </c>
      <c r="U147" s="183">
        <v>0</v>
      </c>
      <c r="V147" s="184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164"/>
      <c r="K148" s="165"/>
      <c r="L148" s="165"/>
      <c r="M148" s="165"/>
      <c r="N148" s="165"/>
      <c r="O148" s="165"/>
      <c r="P148" s="165"/>
      <c r="Q148" s="166"/>
      <c r="R148" s="167"/>
      <c r="S148" s="165"/>
      <c r="T148" s="165"/>
      <c r="U148" s="168"/>
      <c r="V148" s="169">
        <f>SUM(V144:V147)</f>
        <v>1900112</v>
      </c>
    </row>
    <row r="149" spans="1:22" ht="15.75" x14ac:dyDescent="0.25">
      <c r="A149" s="357">
        <v>658</v>
      </c>
      <c r="B149" s="359" t="s">
        <v>173</v>
      </c>
      <c r="C149" s="361" t="s">
        <v>83</v>
      </c>
      <c r="D149" s="368">
        <v>152.69999999999999</v>
      </c>
      <c r="E149" s="361" t="s">
        <v>100</v>
      </c>
      <c r="F149" s="361" t="s">
        <v>42</v>
      </c>
      <c r="G149" s="361" t="s">
        <v>154</v>
      </c>
      <c r="H149" s="361" t="s">
        <v>42</v>
      </c>
      <c r="I149" s="41" t="s">
        <v>94</v>
      </c>
      <c r="J149" s="171">
        <v>103791</v>
      </c>
      <c r="K149" s="171">
        <v>72893</v>
      </c>
      <c r="L149" s="171">
        <v>64962</v>
      </c>
      <c r="M149" s="171">
        <v>58199</v>
      </c>
      <c r="N149" s="171">
        <v>77297</v>
      </c>
      <c r="O149" s="171">
        <v>61837</v>
      </c>
      <c r="P149" s="171">
        <v>112259</v>
      </c>
      <c r="Q149" s="172">
        <v>111084</v>
      </c>
      <c r="R149" s="172">
        <v>102638</v>
      </c>
      <c r="S149" s="171">
        <v>82478</v>
      </c>
      <c r="T149" s="171">
        <v>75670</v>
      </c>
      <c r="U149" s="173">
        <v>54135</v>
      </c>
      <c r="V149" s="174">
        <f t="shared" ref="V149:V155" si="6">SUM(J149:U149)</f>
        <v>977243</v>
      </c>
    </row>
    <row r="150" spans="1:22" ht="15.75" x14ac:dyDescent="0.25">
      <c r="A150" s="365"/>
      <c r="B150" s="374"/>
      <c r="C150" s="367"/>
      <c r="D150" s="369"/>
      <c r="E150" s="367"/>
      <c r="F150" s="367"/>
      <c r="G150" s="367"/>
      <c r="H150" s="367"/>
      <c r="I150" s="4" t="s">
        <v>92</v>
      </c>
      <c r="J150" s="154">
        <v>140086</v>
      </c>
      <c r="K150" s="154">
        <v>77299</v>
      </c>
      <c r="L150" s="154">
        <v>57017</v>
      </c>
      <c r="M150" s="154">
        <v>50349</v>
      </c>
      <c r="N150" s="154">
        <v>45964</v>
      </c>
      <c r="O150" s="154">
        <v>65225</v>
      </c>
      <c r="P150" s="154">
        <v>55003</v>
      </c>
      <c r="Q150" s="160">
        <v>27534</v>
      </c>
      <c r="R150" s="160">
        <v>76266</v>
      </c>
      <c r="S150" s="154">
        <v>82919</v>
      </c>
      <c r="T150" s="154">
        <v>107713</v>
      </c>
      <c r="U150" s="161">
        <v>109075</v>
      </c>
      <c r="V150" s="162">
        <f t="shared" si="6"/>
        <v>894450</v>
      </c>
    </row>
    <row r="151" spans="1:22" ht="15.75" x14ac:dyDescent="0.25">
      <c r="A151" s="365"/>
      <c r="B151" s="374"/>
      <c r="C151" s="367"/>
      <c r="D151" s="369"/>
      <c r="E151" s="367"/>
      <c r="F151" s="367"/>
      <c r="G151" s="367"/>
      <c r="H151" s="367"/>
      <c r="I151" s="4" t="s">
        <v>91</v>
      </c>
      <c r="J151" s="154">
        <v>9963</v>
      </c>
      <c r="K151" s="154">
        <v>7866</v>
      </c>
      <c r="L151" s="154">
        <v>7934</v>
      </c>
      <c r="M151" s="154">
        <v>8296</v>
      </c>
      <c r="N151" s="154">
        <v>15923</v>
      </c>
      <c r="O151" s="154">
        <v>16781</v>
      </c>
      <c r="P151" s="154">
        <v>10058</v>
      </c>
      <c r="Q151" s="160">
        <v>48747</v>
      </c>
      <c r="R151" s="160">
        <v>35553</v>
      </c>
      <c r="S151" s="154">
        <v>7814</v>
      </c>
      <c r="T151" s="154">
        <v>11984</v>
      </c>
      <c r="U151" s="161">
        <v>7909</v>
      </c>
      <c r="V151" s="162">
        <f t="shared" si="6"/>
        <v>188828</v>
      </c>
    </row>
    <row r="152" spans="1:22" ht="15.75" x14ac:dyDescent="0.25">
      <c r="A152" s="365"/>
      <c r="B152" s="374"/>
      <c r="C152" s="367"/>
      <c r="D152" s="369"/>
      <c r="E152" s="367"/>
      <c r="F152" s="367"/>
      <c r="G152" s="367"/>
      <c r="H152" s="367"/>
      <c r="I152" s="4" t="s">
        <v>70</v>
      </c>
      <c r="J152" s="154">
        <v>0</v>
      </c>
      <c r="K152" s="154">
        <v>0</v>
      </c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  <c r="Q152" s="160">
        <v>0</v>
      </c>
      <c r="R152" s="160">
        <v>0</v>
      </c>
      <c r="S152" s="154">
        <v>0</v>
      </c>
      <c r="T152" s="154">
        <v>0</v>
      </c>
      <c r="U152" s="161">
        <v>0</v>
      </c>
      <c r="V152" s="162">
        <f t="shared" si="6"/>
        <v>0</v>
      </c>
    </row>
    <row r="153" spans="1:22" ht="15.75" x14ac:dyDescent="0.25">
      <c r="A153" s="365"/>
      <c r="B153" s="374"/>
      <c r="C153" s="367"/>
      <c r="D153" s="369"/>
      <c r="E153" s="367"/>
      <c r="F153" s="367"/>
      <c r="G153" s="367"/>
      <c r="H153" s="367"/>
      <c r="I153" s="4" t="s">
        <v>123</v>
      </c>
      <c r="J153" s="154">
        <v>0</v>
      </c>
      <c r="K153" s="154">
        <v>0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60">
        <v>0</v>
      </c>
      <c r="R153" s="160">
        <v>0</v>
      </c>
      <c r="S153" s="154">
        <v>0</v>
      </c>
      <c r="T153" s="154">
        <v>0</v>
      </c>
      <c r="U153" s="161">
        <v>0</v>
      </c>
      <c r="V153" s="162">
        <f t="shared" si="6"/>
        <v>0</v>
      </c>
    </row>
    <row r="154" spans="1:22" ht="15.75" x14ac:dyDescent="0.25">
      <c r="A154" s="365"/>
      <c r="B154" s="374"/>
      <c r="C154" s="367"/>
      <c r="D154" s="369"/>
      <c r="E154" s="367"/>
      <c r="F154" s="367"/>
      <c r="G154" s="367"/>
      <c r="H154" s="367"/>
      <c r="I154" s="4" t="s">
        <v>93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si="6"/>
        <v>0</v>
      </c>
    </row>
    <row r="155" spans="1:22" ht="16.5" thickBot="1" x14ac:dyDescent="0.3">
      <c r="A155" s="358"/>
      <c r="B155" s="360"/>
      <c r="C155" s="362"/>
      <c r="D155" s="370"/>
      <c r="E155" s="362"/>
      <c r="F155" s="362"/>
      <c r="G155" s="362"/>
      <c r="H155" s="362"/>
      <c r="I155" s="43" t="s">
        <v>90</v>
      </c>
      <c r="J155" s="145">
        <v>58743</v>
      </c>
      <c r="K155" s="145">
        <v>13897</v>
      </c>
      <c r="L155" s="145">
        <v>0</v>
      </c>
      <c r="M155" s="145">
        <v>2429</v>
      </c>
      <c r="N155" s="145">
        <v>45500</v>
      </c>
      <c r="O155" s="145">
        <v>66697</v>
      </c>
      <c r="P155" s="145">
        <v>74367</v>
      </c>
      <c r="Q155" s="147">
        <v>46223</v>
      </c>
      <c r="R155" s="147">
        <v>75313</v>
      </c>
      <c r="S155" s="145">
        <v>56166</v>
      </c>
      <c r="T155" s="145">
        <v>75857</v>
      </c>
      <c r="U155" s="148">
        <v>60202</v>
      </c>
      <c r="V155" s="149">
        <f t="shared" si="6"/>
        <v>575394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164"/>
      <c r="K156" s="165"/>
      <c r="L156" s="165"/>
      <c r="M156" s="165"/>
      <c r="N156" s="165"/>
      <c r="O156" s="165"/>
      <c r="P156" s="165"/>
      <c r="Q156" s="166"/>
      <c r="R156" s="167"/>
      <c r="S156" s="165"/>
      <c r="T156" s="165"/>
      <c r="U156" s="168"/>
      <c r="V156" s="169">
        <f>SUM(V149:V155)</f>
        <v>2635915</v>
      </c>
    </row>
    <row r="157" spans="1:22" ht="15.75" x14ac:dyDescent="0.25">
      <c r="A157" s="357">
        <v>667</v>
      </c>
      <c r="B157" s="367" t="s">
        <v>49</v>
      </c>
      <c r="C157" s="367" t="s">
        <v>79</v>
      </c>
      <c r="D157" s="369">
        <v>98.8</v>
      </c>
      <c r="E157" s="367" t="s">
        <v>156</v>
      </c>
      <c r="F157" s="367" t="s">
        <v>42</v>
      </c>
      <c r="G157" s="367" t="s">
        <v>100</v>
      </c>
      <c r="H157" s="367" t="s">
        <v>42</v>
      </c>
      <c r="I157" s="41" t="s">
        <v>94</v>
      </c>
      <c r="J157" s="171">
        <v>0</v>
      </c>
      <c r="K157" s="171">
        <v>0</v>
      </c>
      <c r="L157" s="171">
        <v>59</v>
      </c>
      <c r="M157" s="171">
        <v>0</v>
      </c>
      <c r="N157" s="171">
        <v>59</v>
      </c>
      <c r="O157" s="171">
        <v>0</v>
      </c>
      <c r="P157" s="171">
        <v>0</v>
      </c>
      <c r="Q157" s="172">
        <v>0</v>
      </c>
      <c r="R157" s="172">
        <v>0</v>
      </c>
      <c r="S157" s="171">
        <v>0</v>
      </c>
      <c r="T157" s="171">
        <v>0</v>
      </c>
      <c r="U157" s="173">
        <v>0</v>
      </c>
      <c r="V157" s="174">
        <f t="shared" ref="V157:V162" si="7">SUM(J157:U157)</f>
        <v>118</v>
      </c>
    </row>
    <row r="158" spans="1:22" ht="15.75" x14ac:dyDescent="0.25">
      <c r="A158" s="365"/>
      <c r="B158" s="367"/>
      <c r="C158" s="367"/>
      <c r="D158" s="369"/>
      <c r="E158" s="367"/>
      <c r="F158" s="367"/>
      <c r="G158" s="367"/>
      <c r="H158" s="367"/>
      <c r="I158" s="4" t="s">
        <v>92</v>
      </c>
      <c r="J158" s="154">
        <v>38848</v>
      </c>
      <c r="K158" s="154">
        <v>17741</v>
      </c>
      <c r="L158" s="154">
        <v>409</v>
      </c>
      <c r="M158" s="154">
        <v>0</v>
      </c>
      <c r="N158" s="154">
        <v>10842</v>
      </c>
      <c r="O158" s="154">
        <v>23555</v>
      </c>
      <c r="P158" s="154">
        <v>11009</v>
      </c>
      <c r="Q158" s="160">
        <v>0</v>
      </c>
      <c r="R158" s="160">
        <v>17628</v>
      </c>
      <c r="S158" s="154">
        <v>46985</v>
      </c>
      <c r="T158" s="154">
        <v>37616</v>
      </c>
      <c r="U158" s="161">
        <v>50523</v>
      </c>
      <c r="V158" s="162">
        <f t="shared" si="7"/>
        <v>255156</v>
      </c>
    </row>
    <row r="159" spans="1:22" ht="15.75" x14ac:dyDescent="0.25">
      <c r="A159" s="365"/>
      <c r="B159" s="367"/>
      <c r="C159" s="367"/>
      <c r="D159" s="369"/>
      <c r="E159" s="367"/>
      <c r="F159" s="367"/>
      <c r="G159" s="367"/>
      <c r="H159" s="367"/>
      <c r="I159" s="3" t="s">
        <v>103</v>
      </c>
      <c r="J159" s="154">
        <v>0</v>
      </c>
      <c r="K159" s="154">
        <v>0</v>
      </c>
      <c r="L159" s="154">
        <v>0</v>
      </c>
      <c r="M159" s="154">
        <v>0</v>
      </c>
      <c r="N159" s="154">
        <v>0</v>
      </c>
      <c r="O159" s="154">
        <v>0</v>
      </c>
      <c r="P159" s="154">
        <v>0</v>
      </c>
      <c r="Q159" s="160">
        <v>0</v>
      </c>
      <c r="R159" s="160">
        <v>0</v>
      </c>
      <c r="S159" s="154">
        <v>0</v>
      </c>
      <c r="T159" s="154">
        <v>0</v>
      </c>
      <c r="U159" s="161">
        <v>0</v>
      </c>
      <c r="V159" s="162">
        <f t="shared" si="7"/>
        <v>0</v>
      </c>
    </row>
    <row r="160" spans="1:22" ht="15.75" x14ac:dyDescent="0.25">
      <c r="A160" s="365"/>
      <c r="B160" s="367"/>
      <c r="C160" s="367"/>
      <c r="D160" s="369"/>
      <c r="E160" s="367"/>
      <c r="F160" s="367"/>
      <c r="G160" s="367"/>
      <c r="H160" s="367"/>
      <c r="I160" s="37" t="s">
        <v>91</v>
      </c>
      <c r="J160" s="181">
        <v>0</v>
      </c>
      <c r="K160" s="181">
        <v>17110</v>
      </c>
      <c r="L160" s="181">
        <v>0</v>
      </c>
      <c r="M160" s="181">
        <v>0</v>
      </c>
      <c r="N160" s="181">
        <v>16161</v>
      </c>
      <c r="O160" s="181">
        <v>14850</v>
      </c>
      <c r="P160" s="181">
        <v>37537</v>
      </c>
      <c r="Q160" s="182">
        <v>5707</v>
      </c>
      <c r="R160" s="182">
        <v>0</v>
      </c>
      <c r="S160" s="181">
        <v>10419</v>
      </c>
      <c r="T160" s="181">
        <v>0</v>
      </c>
      <c r="U160" s="183">
        <v>537</v>
      </c>
      <c r="V160" s="184">
        <f t="shared" si="7"/>
        <v>102321</v>
      </c>
    </row>
    <row r="161" spans="1:22" ht="15.75" x14ac:dyDescent="0.25">
      <c r="A161" s="365"/>
      <c r="B161" s="367"/>
      <c r="C161" s="367"/>
      <c r="D161" s="369"/>
      <c r="E161" s="367"/>
      <c r="F161" s="367"/>
      <c r="G161" s="367"/>
      <c r="H161" s="367"/>
      <c r="I161" s="18" t="s">
        <v>93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2">
        <v>0</v>
      </c>
      <c r="R161" s="182">
        <v>0</v>
      </c>
      <c r="S161" s="181">
        <v>0</v>
      </c>
      <c r="T161" s="181">
        <v>0</v>
      </c>
      <c r="U161" s="183">
        <v>0</v>
      </c>
      <c r="V161" s="184">
        <f t="shared" si="7"/>
        <v>0</v>
      </c>
    </row>
    <row r="162" spans="1:22" ht="16.5" thickBot="1" x14ac:dyDescent="0.3">
      <c r="A162" s="358"/>
      <c r="B162" s="367"/>
      <c r="C162" s="367"/>
      <c r="D162" s="369"/>
      <c r="E162" s="367"/>
      <c r="F162" s="367"/>
      <c r="G162" s="367"/>
      <c r="H162" s="367"/>
      <c r="I162" s="18" t="s">
        <v>95</v>
      </c>
      <c r="J162" s="181">
        <v>0</v>
      </c>
      <c r="K162" s="181">
        <v>3465</v>
      </c>
      <c r="L162" s="181">
        <v>0</v>
      </c>
      <c r="M162" s="181">
        <v>0</v>
      </c>
      <c r="N162" s="181">
        <v>1215</v>
      </c>
      <c r="O162" s="181">
        <v>0</v>
      </c>
      <c r="P162" s="181">
        <v>0</v>
      </c>
      <c r="Q162" s="182">
        <v>3649</v>
      </c>
      <c r="R162" s="182">
        <v>0</v>
      </c>
      <c r="S162" s="181">
        <v>0</v>
      </c>
      <c r="T162" s="181">
        <v>0</v>
      </c>
      <c r="U162" s="183">
        <v>3758</v>
      </c>
      <c r="V162" s="184">
        <f t="shared" si="7"/>
        <v>12087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164"/>
      <c r="K163" s="165"/>
      <c r="L163" s="165"/>
      <c r="M163" s="165"/>
      <c r="N163" s="165"/>
      <c r="O163" s="165"/>
      <c r="P163" s="165"/>
      <c r="Q163" s="166"/>
      <c r="R163" s="167"/>
      <c r="S163" s="165"/>
      <c r="T163" s="165"/>
      <c r="U163" s="168"/>
      <c r="V163" s="169">
        <f>SUM(V157:V162)</f>
        <v>369682</v>
      </c>
    </row>
    <row r="164" spans="1:22" ht="15.75" x14ac:dyDescent="0.25">
      <c r="A164" s="357">
        <v>668</v>
      </c>
      <c r="B164" s="361" t="s">
        <v>49</v>
      </c>
      <c r="C164" s="361" t="s">
        <v>80</v>
      </c>
      <c r="D164" s="368">
        <v>98.8</v>
      </c>
      <c r="E164" s="361" t="s">
        <v>100</v>
      </c>
      <c r="F164" s="361" t="s">
        <v>42</v>
      </c>
      <c r="G164" s="361" t="s">
        <v>156</v>
      </c>
      <c r="H164" s="361" t="s">
        <v>42</v>
      </c>
      <c r="I164" s="41" t="s">
        <v>94</v>
      </c>
      <c r="J164" s="154">
        <v>70651</v>
      </c>
      <c r="K164" s="154">
        <v>67200</v>
      </c>
      <c r="L164" s="154">
        <v>73525</v>
      </c>
      <c r="M164" s="154">
        <v>85198</v>
      </c>
      <c r="N164" s="154">
        <v>84893</v>
      </c>
      <c r="O164" s="154">
        <v>103351</v>
      </c>
      <c r="P164" s="154">
        <v>89723</v>
      </c>
      <c r="Q164" s="160">
        <v>87990</v>
      </c>
      <c r="R164" s="160">
        <v>85072</v>
      </c>
      <c r="S164" s="154">
        <v>85578</v>
      </c>
      <c r="T164" s="154">
        <v>69450</v>
      </c>
      <c r="U164" s="161">
        <v>87462</v>
      </c>
      <c r="V164" s="162">
        <f>SUM(J164:U164)</f>
        <v>990093</v>
      </c>
    </row>
    <row r="165" spans="1:22" ht="15.75" x14ac:dyDescent="0.25">
      <c r="A165" s="365"/>
      <c r="B165" s="367"/>
      <c r="C165" s="367"/>
      <c r="D165" s="369"/>
      <c r="E165" s="367"/>
      <c r="F165" s="367"/>
      <c r="G165" s="367"/>
      <c r="H165" s="367"/>
      <c r="I165" s="4" t="s">
        <v>92</v>
      </c>
      <c r="J165" s="154">
        <v>0</v>
      </c>
      <c r="K165" s="154">
        <v>0</v>
      </c>
      <c r="L165" s="154">
        <v>0</v>
      </c>
      <c r="M165" s="154">
        <v>0</v>
      </c>
      <c r="N165" s="154">
        <v>0</v>
      </c>
      <c r="O165" s="154">
        <v>0</v>
      </c>
      <c r="P165" s="154">
        <v>0</v>
      </c>
      <c r="Q165" s="160">
        <v>0</v>
      </c>
      <c r="R165" s="160">
        <v>0</v>
      </c>
      <c r="S165" s="154">
        <v>0</v>
      </c>
      <c r="T165" s="154">
        <v>9873</v>
      </c>
      <c r="U165" s="161">
        <v>0</v>
      </c>
      <c r="V165" s="162">
        <f>SUM(J165:U165)</f>
        <v>9873</v>
      </c>
    </row>
    <row r="166" spans="1:22" ht="15.75" x14ac:dyDescent="0.25">
      <c r="A166" s="365"/>
      <c r="B166" s="367"/>
      <c r="C166" s="367"/>
      <c r="D166" s="369"/>
      <c r="E166" s="367"/>
      <c r="F166" s="367"/>
      <c r="G166" s="367"/>
      <c r="H166" s="367"/>
      <c r="I166" s="4" t="s">
        <v>91</v>
      </c>
      <c r="J166" s="154">
        <v>994</v>
      </c>
      <c r="K166" s="154">
        <v>8068</v>
      </c>
      <c r="L166" s="154">
        <v>0</v>
      </c>
      <c r="M166" s="154">
        <v>10226</v>
      </c>
      <c r="N166" s="154">
        <v>0</v>
      </c>
      <c r="O166" s="154">
        <v>0</v>
      </c>
      <c r="P166" s="154">
        <v>0</v>
      </c>
      <c r="Q166" s="160">
        <v>1020</v>
      </c>
      <c r="R166" s="160">
        <v>0</v>
      </c>
      <c r="S166" s="154">
        <v>0</v>
      </c>
      <c r="T166" s="154">
        <v>0</v>
      </c>
      <c r="U166" s="161">
        <v>26240</v>
      </c>
      <c r="V166" s="162">
        <f>SUM(J166:U166)</f>
        <v>46548</v>
      </c>
    </row>
    <row r="167" spans="1:22" ht="15.75" x14ac:dyDescent="0.25">
      <c r="A167" s="365"/>
      <c r="B167" s="367"/>
      <c r="C167" s="367"/>
      <c r="D167" s="369"/>
      <c r="E167" s="367"/>
      <c r="F167" s="367"/>
      <c r="G167" s="367"/>
      <c r="H167" s="367"/>
      <c r="I167" s="4" t="s">
        <v>93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6.5" thickBot="1" x14ac:dyDescent="0.3">
      <c r="A168" s="358"/>
      <c r="B168" s="362"/>
      <c r="C168" s="362"/>
      <c r="D168" s="370"/>
      <c r="E168" s="362"/>
      <c r="F168" s="362"/>
      <c r="G168" s="362"/>
      <c r="H168" s="362"/>
      <c r="I168" s="43" t="s">
        <v>95</v>
      </c>
      <c r="J168" s="145">
        <v>0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7">
        <v>0</v>
      </c>
      <c r="R168" s="147">
        <v>0</v>
      </c>
      <c r="S168" s="145">
        <v>0</v>
      </c>
      <c r="T168" s="145">
        <v>0</v>
      </c>
      <c r="U168" s="148">
        <v>0</v>
      </c>
      <c r="V168" s="149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164"/>
      <c r="K169" s="165"/>
      <c r="L169" s="165"/>
      <c r="M169" s="165"/>
      <c r="N169" s="165"/>
      <c r="O169" s="165"/>
      <c r="P169" s="165"/>
      <c r="Q169" s="166"/>
      <c r="R169" s="167"/>
      <c r="S169" s="165"/>
      <c r="T169" s="165"/>
      <c r="U169" s="168"/>
      <c r="V169" s="169">
        <f>SUM(V164:V168)</f>
        <v>1046514</v>
      </c>
    </row>
    <row r="170" spans="1:22" ht="15.75" x14ac:dyDescent="0.25">
      <c r="A170" s="357">
        <v>669</v>
      </c>
      <c r="B170" s="361" t="s">
        <v>49</v>
      </c>
      <c r="C170" s="361" t="s">
        <v>85</v>
      </c>
      <c r="D170" s="368">
        <v>98.8</v>
      </c>
      <c r="E170" s="363" t="s">
        <v>100</v>
      </c>
      <c r="F170" s="361" t="s">
        <v>42</v>
      </c>
      <c r="G170" s="363" t="s">
        <v>156</v>
      </c>
      <c r="H170" s="361" t="s">
        <v>42</v>
      </c>
      <c r="I170" s="41" t="s">
        <v>92</v>
      </c>
      <c r="J170" s="171">
        <v>42017</v>
      </c>
      <c r="K170" s="171">
        <v>32728</v>
      </c>
      <c r="L170" s="171">
        <v>49509</v>
      </c>
      <c r="M170" s="171">
        <v>34393</v>
      </c>
      <c r="N170" s="171">
        <v>22207</v>
      </c>
      <c r="O170" s="171">
        <v>73814</v>
      </c>
      <c r="P170" s="171">
        <v>27835</v>
      </c>
      <c r="Q170" s="172">
        <v>35771</v>
      </c>
      <c r="R170" s="172">
        <v>14399</v>
      </c>
      <c r="S170" s="171">
        <v>29158</v>
      </c>
      <c r="T170" s="171">
        <v>18556</v>
      </c>
      <c r="U170" s="173">
        <v>13510</v>
      </c>
      <c r="V170" s="174">
        <f t="shared" ref="V170:V177" si="8">SUM(J170:U170)</f>
        <v>393897</v>
      </c>
    </row>
    <row r="171" spans="1:22" ht="15.75" x14ac:dyDescent="0.25">
      <c r="A171" s="365"/>
      <c r="B171" s="367"/>
      <c r="C171" s="367"/>
      <c r="D171" s="369"/>
      <c r="E171" s="366"/>
      <c r="F171" s="367"/>
      <c r="G171" s="366"/>
      <c r="H171" s="367"/>
      <c r="I171" s="41" t="s">
        <v>98</v>
      </c>
      <c r="J171" s="171">
        <v>0</v>
      </c>
      <c r="K171" s="171">
        <v>0</v>
      </c>
      <c r="L171" s="171">
        <v>18250</v>
      </c>
      <c r="M171" s="171">
        <v>0</v>
      </c>
      <c r="N171" s="171">
        <v>0</v>
      </c>
      <c r="O171" s="171">
        <v>0</v>
      </c>
      <c r="P171" s="171">
        <v>0</v>
      </c>
      <c r="Q171" s="172">
        <v>0</v>
      </c>
      <c r="R171" s="172">
        <v>0</v>
      </c>
      <c r="S171" s="171">
        <v>0</v>
      </c>
      <c r="T171" s="171">
        <v>0</v>
      </c>
      <c r="U171" s="173">
        <v>0</v>
      </c>
      <c r="V171" s="162">
        <f t="shared" si="8"/>
        <v>18250</v>
      </c>
    </row>
    <row r="172" spans="1:22" ht="15.75" x14ac:dyDescent="0.25">
      <c r="A172" s="365"/>
      <c r="B172" s="367"/>
      <c r="C172" s="367"/>
      <c r="D172" s="369"/>
      <c r="E172" s="366"/>
      <c r="F172" s="367"/>
      <c r="G172" s="366"/>
      <c r="H172" s="367"/>
      <c r="I172" s="4" t="s">
        <v>175</v>
      </c>
      <c r="J172" s="154">
        <v>0</v>
      </c>
      <c r="K172" s="154">
        <v>0</v>
      </c>
      <c r="L172" s="154">
        <v>0</v>
      </c>
      <c r="M172" s="154">
        <v>0</v>
      </c>
      <c r="N172" s="154">
        <v>22536</v>
      </c>
      <c r="O172" s="154">
        <v>17187</v>
      </c>
      <c r="P172" s="154">
        <v>14692</v>
      </c>
      <c r="Q172" s="160">
        <v>26442</v>
      </c>
      <c r="R172" s="160">
        <v>18948</v>
      </c>
      <c r="S172" s="154">
        <v>19425</v>
      </c>
      <c r="T172" s="154">
        <v>1960</v>
      </c>
      <c r="U172" s="161">
        <v>0</v>
      </c>
      <c r="V172" s="162">
        <f t="shared" si="8"/>
        <v>121190</v>
      </c>
    </row>
    <row r="173" spans="1:22" ht="15.75" x14ac:dyDescent="0.25">
      <c r="A173" s="365"/>
      <c r="B173" s="367"/>
      <c r="C173" s="367"/>
      <c r="D173" s="369"/>
      <c r="E173" s="366"/>
      <c r="F173" s="367"/>
      <c r="G173" s="366"/>
      <c r="H173" s="367"/>
      <c r="I173" s="4" t="s">
        <v>101</v>
      </c>
      <c r="J173" s="154">
        <v>0</v>
      </c>
      <c r="K173" s="154">
        <v>0</v>
      </c>
      <c r="L173" s="154">
        <v>0</v>
      </c>
      <c r="M173" s="154">
        <v>0</v>
      </c>
      <c r="N173" s="154">
        <v>0</v>
      </c>
      <c r="O173" s="154">
        <v>0</v>
      </c>
      <c r="P173" s="154">
        <v>0</v>
      </c>
      <c r="Q173" s="160">
        <v>0</v>
      </c>
      <c r="R173" s="160">
        <v>0</v>
      </c>
      <c r="S173" s="154">
        <v>0</v>
      </c>
      <c r="T173" s="154">
        <v>0</v>
      </c>
      <c r="U173" s="161">
        <v>0</v>
      </c>
      <c r="V173" s="162">
        <f t="shared" si="8"/>
        <v>0</v>
      </c>
    </row>
    <row r="174" spans="1:22" ht="15.75" x14ac:dyDescent="0.25">
      <c r="A174" s="365"/>
      <c r="B174" s="367"/>
      <c r="C174" s="367"/>
      <c r="D174" s="369"/>
      <c r="E174" s="366"/>
      <c r="F174" s="367"/>
      <c r="G174" s="366"/>
      <c r="H174" s="367"/>
      <c r="I174" s="4" t="s">
        <v>71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  <c r="Q174" s="160">
        <v>0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8"/>
        <v>0</v>
      </c>
    </row>
    <row r="175" spans="1:22" ht="15.75" x14ac:dyDescent="0.25">
      <c r="A175" s="365"/>
      <c r="B175" s="367"/>
      <c r="C175" s="367"/>
      <c r="D175" s="369"/>
      <c r="E175" s="366"/>
      <c r="F175" s="367"/>
      <c r="G175" s="366"/>
      <c r="H175" s="367"/>
      <c r="I175" s="4" t="s">
        <v>97</v>
      </c>
      <c r="J175" s="154">
        <v>62111</v>
      </c>
      <c r="K175" s="154">
        <v>63229</v>
      </c>
      <c r="L175" s="154">
        <v>0</v>
      </c>
      <c r="M175" s="154">
        <v>31389</v>
      </c>
      <c r="N175" s="154">
        <v>32274</v>
      </c>
      <c r="O175" s="154">
        <v>28477</v>
      </c>
      <c r="P175" s="154">
        <v>68701</v>
      </c>
      <c r="Q175" s="160">
        <v>29673</v>
      </c>
      <c r="R175" s="160">
        <v>73164</v>
      </c>
      <c r="S175" s="154">
        <v>72374</v>
      </c>
      <c r="T175" s="154">
        <v>45067</v>
      </c>
      <c r="U175" s="161">
        <v>36704</v>
      </c>
      <c r="V175" s="162">
        <f t="shared" si="8"/>
        <v>543163</v>
      </c>
    </row>
    <row r="176" spans="1:22" ht="15.75" x14ac:dyDescent="0.25">
      <c r="A176" s="365"/>
      <c r="B176" s="367"/>
      <c r="C176" s="367"/>
      <c r="D176" s="369"/>
      <c r="E176" s="366"/>
      <c r="F176" s="367"/>
      <c r="G176" s="366"/>
      <c r="H176" s="367"/>
      <c r="I176" s="4" t="s">
        <v>102</v>
      </c>
      <c r="J176" s="163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8"/>
        <v>0</v>
      </c>
    </row>
    <row r="177" spans="1:22" ht="15.75" customHeight="1" thickBot="1" x14ac:dyDescent="0.3">
      <c r="A177" s="358"/>
      <c r="B177" s="362"/>
      <c r="C177" s="362"/>
      <c r="D177" s="370"/>
      <c r="E177" s="364"/>
      <c r="F177" s="362"/>
      <c r="G177" s="364"/>
      <c r="H177" s="362"/>
      <c r="I177" s="43" t="s">
        <v>95</v>
      </c>
      <c r="J177" s="147">
        <v>0</v>
      </c>
      <c r="K177" s="145">
        <v>0</v>
      </c>
      <c r="L177" s="145">
        <v>0</v>
      </c>
      <c r="M177" s="145">
        <v>0</v>
      </c>
      <c r="N177" s="145">
        <v>0</v>
      </c>
      <c r="O177" s="181">
        <v>0</v>
      </c>
      <c r="P177" s="181">
        <v>0</v>
      </c>
      <c r="Q177" s="147">
        <v>0</v>
      </c>
      <c r="R177" s="147">
        <v>0</v>
      </c>
      <c r="S177" s="145">
        <v>0</v>
      </c>
      <c r="T177" s="145">
        <v>0</v>
      </c>
      <c r="U177" s="148">
        <v>0</v>
      </c>
      <c r="V177" s="149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164"/>
      <c r="K178" s="165"/>
      <c r="L178" s="165"/>
      <c r="M178" s="165"/>
      <c r="N178" s="165"/>
      <c r="O178" s="165"/>
      <c r="P178" s="165"/>
      <c r="Q178" s="166"/>
      <c r="R178" s="167"/>
      <c r="S178" s="165"/>
      <c r="T178" s="165"/>
      <c r="U178" s="168"/>
      <c r="V178" s="169">
        <f>SUM(V170:V177)</f>
        <v>1076500</v>
      </c>
    </row>
    <row r="179" spans="1:22" ht="15.75" x14ac:dyDescent="0.25">
      <c r="A179" s="378" t="s">
        <v>125</v>
      </c>
      <c r="B179" s="359" t="s">
        <v>168</v>
      </c>
      <c r="C179" s="361" t="s">
        <v>86</v>
      </c>
      <c r="D179" s="368">
        <v>58.7</v>
      </c>
      <c r="E179" s="371" t="s">
        <v>158</v>
      </c>
      <c r="F179" s="361" t="s">
        <v>42</v>
      </c>
      <c r="G179" s="371" t="s">
        <v>159</v>
      </c>
      <c r="H179" s="361" t="s">
        <v>42</v>
      </c>
      <c r="I179" s="41" t="s">
        <v>94</v>
      </c>
      <c r="J179" s="171">
        <v>12975</v>
      </c>
      <c r="K179" s="171">
        <v>12906</v>
      </c>
      <c r="L179" s="171">
        <v>12601</v>
      </c>
      <c r="M179" s="171">
        <v>24670</v>
      </c>
      <c r="N179" s="171">
        <v>13783</v>
      </c>
      <c r="O179" s="171">
        <v>23684</v>
      </c>
      <c r="P179" s="171">
        <v>12439</v>
      </c>
      <c r="Q179" s="172">
        <v>12289</v>
      </c>
      <c r="R179" s="172">
        <v>25472</v>
      </c>
      <c r="S179" s="171">
        <v>12947</v>
      </c>
      <c r="T179" s="171">
        <v>24852</v>
      </c>
      <c r="U179" s="173">
        <v>25750</v>
      </c>
      <c r="V179" s="174">
        <f t="shared" ref="V179:V184" si="9">SUM(J179:U179)</f>
        <v>214368</v>
      </c>
    </row>
    <row r="180" spans="1:22" ht="15.75" x14ac:dyDescent="0.25">
      <c r="A180" s="379"/>
      <c r="B180" s="367"/>
      <c r="C180" s="367"/>
      <c r="D180" s="369"/>
      <c r="E180" s="372"/>
      <c r="F180" s="367"/>
      <c r="G180" s="372"/>
      <c r="H180" s="367"/>
      <c r="I180" s="4" t="s">
        <v>92</v>
      </c>
      <c r="J180" s="154">
        <v>0</v>
      </c>
      <c r="K180" s="154">
        <v>5485</v>
      </c>
      <c r="L180" s="154">
        <v>0</v>
      </c>
      <c r="M180" s="154">
        <v>0</v>
      </c>
      <c r="N180" s="154">
        <v>0</v>
      </c>
      <c r="O180" s="154">
        <v>0</v>
      </c>
      <c r="P180" s="154">
        <v>0</v>
      </c>
      <c r="Q180" s="160">
        <v>0</v>
      </c>
      <c r="R180" s="160">
        <v>0</v>
      </c>
      <c r="S180" s="154">
        <v>0</v>
      </c>
      <c r="T180" s="154">
        <v>2062</v>
      </c>
      <c r="U180" s="161">
        <v>2062</v>
      </c>
      <c r="V180" s="162">
        <f t="shared" si="9"/>
        <v>9609</v>
      </c>
    </row>
    <row r="181" spans="1:22" ht="15.75" x14ac:dyDescent="0.25">
      <c r="A181" s="379"/>
      <c r="B181" s="367"/>
      <c r="C181" s="367"/>
      <c r="D181" s="369"/>
      <c r="E181" s="372"/>
      <c r="F181" s="367"/>
      <c r="G181" s="372"/>
      <c r="H181" s="367"/>
      <c r="I181" s="4" t="s">
        <v>91</v>
      </c>
      <c r="J181" s="154">
        <v>173066</v>
      </c>
      <c r="K181" s="154">
        <v>142386</v>
      </c>
      <c r="L181" s="154">
        <v>129513</v>
      </c>
      <c r="M181" s="154">
        <v>165415</v>
      </c>
      <c r="N181" s="154">
        <v>150907</v>
      </c>
      <c r="O181" s="154">
        <v>123477</v>
      </c>
      <c r="P181" s="154">
        <v>120244</v>
      </c>
      <c r="Q181" s="160">
        <v>130499</v>
      </c>
      <c r="R181" s="160">
        <v>229948</v>
      </c>
      <c r="S181" s="154">
        <v>175640</v>
      </c>
      <c r="T181" s="154">
        <v>207604</v>
      </c>
      <c r="U181" s="161">
        <v>233365</v>
      </c>
      <c r="V181" s="162">
        <f t="shared" si="9"/>
        <v>1982064</v>
      </c>
    </row>
    <row r="182" spans="1:22" ht="15.75" x14ac:dyDescent="0.25">
      <c r="A182" s="379"/>
      <c r="B182" s="367"/>
      <c r="C182" s="367"/>
      <c r="D182" s="369"/>
      <c r="E182" s="372"/>
      <c r="F182" s="367"/>
      <c r="G182" s="372"/>
      <c r="H182" s="367"/>
      <c r="I182" s="4" t="s">
        <v>93</v>
      </c>
      <c r="J182" s="154">
        <v>176241</v>
      </c>
      <c r="K182" s="154">
        <v>200159</v>
      </c>
      <c r="L182" s="154">
        <v>217934</v>
      </c>
      <c r="M182" s="154">
        <v>243553</v>
      </c>
      <c r="N182" s="154">
        <v>210441</v>
      </c>
      <c r="O182" s="154">
        <v>205598</v>
      </c>
      <c r="P182" s="154">
        <v>208246</v>
      </c>
      <c r="Q182" s="160">
        <v>220896</v>
      </c>
      <c r="R182" s="160">
        <v>234041</v>
      </c>
      <c r="S182" s="154">
        <v>243639</v>
      </c>
      <c r="T182" s="154">
        <v>224557</v>
      </c>
      <c r="U182" s="161">
        <v>217725</v>
      </c>
      <c r="V182" s="162">
        <f t="shared" si="9"/>
        <v>2603030</v>
      </c>
    </row>
    <row r="183" spans="1:22" ht="15.75" x14ac:dyDescent="0.25">
      <c r="A183" s="379"/>
      <c r="B183" s="367"/>
      <c r="C183" s="367"/>
      <c r="D183" s="369"/>
      <c r="E183" s="372"/>
      <c r="F183" s="367"/>
      <c r="G183" s="372"/>
      <c r="H183" s="367"/>
      <c r="I183" s="4" t="s">
        <v>96</v>
      </c>
      <c r="J183" s="160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54">
        <v>0</v>
      </c>
      <c r="Q183" s="160">
        <v>0</v>
      </c>
      <c r="R183" s="160">
        <v>0</v>
      </c>
      <c r="S183" s="154">
        <v>0</v>
      </c>
      <c r="T183" s="154">
        <v>0</v>
      </c>
      <c r="U183" s="161">
        <v>0</v>
      </c>
      <c r="V183" s="162">
        <f t="shared" si="9"/>
        <v>0</v>
      </c>
    </row>
    <row r="184" spans="1:22" ht="16.5" thickBot="1" x14ac:dyDescent="0.3">
      <c r="A184" s="380"/>
      <c r="B184" s="362"/>
      <c r="C184" s="362"/>
      <c r="D184" s="370"/>
      <c r="E184" s="373"/>
      <c r="F184" s="362"/>
      <c r="G184" s="373"/>
      <c r="H184" s="362"/>
      <c r="I184" s="43" t="s">
        <v>90</v>
      </c>
      <c r="J184" s="147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5">
        <v>0</v>
      </c>
      <c r="Q184" s="147">
        <v>0</v>
      </c>
      <c r="R184" s="147">
        <v>0</v>
      </c>
      <c r="S184" s="145">
        <v>0</v>
      </c>
      <c r="T184" s="145">
        <v>0</v>
      </c>
      <c r="U184" s="148">
        <v>0</v>
      </c>
      <c r="V184" s="149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164"/>
      <c r="K185" s="165"/>
      <c r="L185" s="165"/>
      <c r="M185" s="165"/>
      <c r="N185" s="165"/>
      <c r="O185" s="165"/>
      <c r="P185" s="165"/>
      <c r="Q185" s="166"/>
      <c r="R185" s="167"/>
      <c r="S185" s="165"/>
      <c r="T185" s="165"/>
      <c r="U185" s="168"/>
      <c r="V185" s="169">
        <f>SUM(V179:V184)</f>
        <v>4809071</v>
      </c>
    </row>
    <row r="186" spans="1:22" ht="15.75" customHeight="1" x14ac:dyDescent="0.25">
      <c r="A186" s="378" t="s">
        <v>126</v>
      </c>
      <c r="B186" s="359" t="s">
        <v>169</v>
      </c>
      <c r="C186" s="361" t="s">
        <v>86</v>
      </c>
      <c r="D186" s="368">
        <v>36.200000000000003</v>
      </c>
      <c r="E186" s="363" t="s">
        <v>10</v>
      </c>
      <c r="F186" s="361" t="s">
        <v>42</v>
      </c>
      <c r="G186" s="371" t="s">
        <v>158</v>
      </c>
      <c r="H186" s="361" t="s">
        <v>42</v>
      </c>
      <c r="I186" s="4" t="s">
        <v>92</v>
      </c>
      <c r="J186" s="154">
        <v>130254</v>
      </c>
      <c r="K186" s="154">
        <v>168982</v>
      </c>
      <c r="L186" s="154">
        <v>126394</v>
      </c>
      <c r="M186" s="154">
        <v>94416</v>
      </c>
      <c r="N186" s="154">
        <v>34410</v>
      </c>
      <c r="O186" s="154">
        <v>103034</v>
      </c>
      <c r="P186" s="154">
        <v>144124</v>
      </c>
      <c r="Q186" s="160">
        <v>175227</v>
      </c>
      <c r="R186" s="160">
        <v>79433</v>
      </c>
      <c r="S186" s="154">
        <v>118096</v>
      </c>
      <c r="T186" s="154">
        <v>80537</v>
      </c>
      <c r="U186" s="161">
        <v>55269</v>
      </c>
      <c r="V186" s="162">
        <f>SUM(J186:U186)</f>
        <v>1310176</v>
      </c>
    </row>
    <row r="187" spans="1:22" ht="15.75" customHeight="1" x14ac:dyDescent="0.25">
      <c r="A187" s="379"/>
      <c r="B187" s="367"/>
      <c r="C187" s="367"/>
      <c r="D187" s="369"/>
      <c r="E187" s="366"/>
      <c r="F187" s="367"/>
      <c r="G187" s="372"/>
      <c r="H187" s="367"/>
      <c r="I187" s="4" t="s">
        <v>91</v>
      </c>
      <c r="J187" s="154">
        <v>207195</v>
      </c>
      <c r="K187" s="154">
        <v>185995</v>
      </c>
      <c r="L187" s="154">
        <v>263317</v>
      </c>
      <c r="M187" s="154">
        <v>251208</v>
      </c>
      <c r="N187" s="154">
        <v>88044</v>
      </c>
      <c r="O187" s="154">
        <v>272172</v>
      </c>
      <c r="P187" s="154">
        <v>293919</v>
      </c>
      <c r="Q187" s="160">
        <v>254866</v>
      </c>
      <c r="R187" s="160">
        <v>240804</v>
      </c>
      <c r="S187" s="154">
        <v>265619</v>
      </c>
      <c r="T187" s="154">
        <v>217765</v>
      </c>
      <c r="U187" s="161">
        <v>289364</v>
      </c>
      <c r="V187" s="162">
        <f>SUM(J187:U187)</f>
        <v>2830268</v>
      </c>
    </row>
    <row r="188" spans="1:22" ht="15.75" x14ac:dyDescent="0.25">
      <c r="A188" s="379"/>
      <c r="B188" s="367"/>
      <c r="C188" s="367"/>
      <c r="D188" s="369"/>
      <c r="E188" s="366"/>
      <c r="F188" s="367"/>
      <c r="G188" s="372"/>
      <c r="H188" s="367"/>
      <c r="I188" s="3" t="s">
        <v>93</v>
      </c>
      <c r="J188" s="154">
        <v>56268</v>
      </c>
      <c r="K188" s="154">
        <v>51211</v>
      </c>
      <c r="L188" s="154">
        <v>0</v>
      </c>
      <c r="M188" s="154">
        <v>0</v>
      </c>
      <c r="N188" s="154">
        <v>0</v>
      </c>
      <c r="O188" s="154">
        <v>0</v>
      </c>
      <c r="P188" s="154">
        <v>15024</v>
      </c>
      <c r="Q188" s="160">
        <v>36370</v>
      </c>
      <c r="R188" s="160">
        <v>15091</v>
      </c>
      <c r="S188" s="154">
        <v>6100</v>
      </c>
      <c r="T188" s="154">
        <v>0</v>
      </c>
      <c r="U188" s="161">
        <v>0</v>
      </c>
      <c r="V188" s="162">
        <f>SUM(J188:U188)</f>
        <v>180064</v>
      </c>
    </row>
    <row r="189" spans="1:22" ht="15.75" x14ac:dyDescent="0.25">
      <c r="A189" s="379"/>
      <c r="B189" s="367"/>
      <c r="C189" s="367"/>
      <c r="D189" s="369"/>
      <c r="E189" s="366"/>
      <c r="F189" s="367"/>
      <c r="G189" s="372"/>
      <c r="H189" s="367"/>
      <c r="I189" s="37" t="s">
        <v>111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2">
        <v>0</v>
      </c>
      <c r="R189" s="182">
        <v>0</v>
      </c>
      <c r="S189" s="181">
        <v>0</v>
      </c>
      <c r="T189" s="181">
        <v>0</v>
      </c>
      <c r="U189" s="183">
        <v>0</v>
      </c>
      <c r="V189" s="184">
        <f>SUM(J189:U189)</f>
        <v>0</v>
      </c>
    </row>
    <row r="190" spans="1:22" ht="16.5" customHeight="1" thickBot="1" x14ac:dyDescent="0.3">
      <c r="A190" s="380"/>
      <c r="B190" s="362"/>
      <c r="C190" s="362"/>
      <c r="D190" s="370"/>
      <c r="E190" s="364"/>
      <c r="F190" s="362"/>
      <c r="G190" s="373"/>
      <c r="H190" s="362"/>
      <c r="I190" s="18" t="s">
        <v>90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2">
        <v>0</v>
      </c>
      <c r="R190" s="182">
        <v>0</v>
      </c>
      <c r="S190" s="181">
        <v>0</v>
      </c>
      <c r="T190" s="181">
        <v>0</v>
      </c>
      <c r="U190" s="183">
        <v>0</v>
      </c>
      <c r="V190" s="184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164"/>
      <c r="K191" s="165"/>
      <c r="L191" s="165"/>
      <c r="M191" s="165"/>
      <c r="N191" s="165"/>
      <c r="O191" s="165"/>
      <c r="P191" s="165"/>
      <c r="Q191" s="166"/>
      <c r="R191" s="167"/>
      <c r="S191" s="165"/>
      <c r="T191" s="165"/>
      <c r="U191" s="168"/>
      <c r="V191" s="169">
        <f>SUM(V186:V190)</f>
        <v>4320508</v>
      </c>
    </row>
    <row r="192" spans="1:22" ht="15.75" x14ac:dyDescent="0.25">
      <c r="A192" s="378" t="s">
        <v>127</v>
      </c>
      <c r="B192" s="359" t="s">
        <v>170</v>
      </c>
      <c r="C192" s="361" t="s">
        <v>86</v>
      </c>
      <c r="D192" s="368">
        <v>24.7</v>
      </c>
      <c r="E192" s="371" t="s">
        <v>159</v>
      </c>
      <c r="F192" s="361" t="s">
        <v>42</v>
      </c>
      <c r="G192" s="371" t="s">
        <v>155</v>
      </c>
      <c r="H192" s="361" t="s">
        <v>42</v>
      </c>
      <c r="I192" s="41" t="s">
        <v>94</v>
      </c>
      <c r="J192" s="171">
        <v>0</v>
      </c>
      <c r="K192" s="171">
        <v>0</v>
      </c>
      <c r="L192" s="171">
        <v>0</v>
      </c>
      <c r="M192" s="171">
        <v>0</v>
      </c>
      <c r="N192" s="171">
        <v>0</v>
      </c>
      <c r="O192" s="171">
        <v>0</v>
      </c>
      <c r="P192" s="171">
        <v>0</v>
      </c>
      <c r="Q192" s="172">
        <v>0</v>
      </c>
      <c r="R192" s="172">
        <v>0</v>
      </c>
      <c r="S192" s="171">
        <v>0</v>
      </c>
      <c r="T192" s="171">
        <v>0</v>
      </c>
      <c r="U192" s="173">
        <v>0</v>
      </c>
      <c r="V192" s="174">
        <f t="shared" ref="V192:V197" si="10">SUM(J192:U192)</f>
        <v>0</v>
      </c>
    </row>
    <row r="193" spans="1:22" ht="15.75" x14ac:dyDescent="0.25">
      <c r="A193" s="379"/>
      <c r="B193" s="367"/>
      <c r="C193" s="367"/>
      <c r="D193" s="369"/>
      <c r="E193" s="372"/>
      <c r="F193" s="367"/>
      <c r="G193" s="366"/>
      <c r="H193" s="367"/>
      <c r="I193" s="4" t="s">
        <v>92</v>
      </c>
      <c r="J193" s="154">
        <v>0</v>
      </c>
      <c r="K193" s="154">
        <v>17683</v>
      </c>
      <c r="L193" s="154">
        <v>0</v>
      </c>
      <c r="M193" s="154">
        <v>0</v>
      </c>
      <c r="N193" s="154">
        <v>0</v>
      </c>
      <c r="O193" s="154">
        <v>0</v>
      </c>
      <c r="P193" s="154">
        <v>0</v>
      </c>
      <c r="Q193" s="160">
        <v>0</v>
      </c>
      <c r="R193" s="160">
        <v>0</v>
      </c>
      <c r="S193" s="154">
        <v>0</v>
      </c>
      <c r="T193" s="154">
        <v>0</v>
      </c>
      <c r="U193" s="161">
        <v>2062</v>
      </c>
      <c r="V193" s="162">
        <f t="shared" si="10"/>
        <v>19745</v>
      </c>
    </row>
    <row r="194" spans="1:22" ht="15.75" x14ac:dyDescent="0.25">
      <c r="A194" s="379"/>
      <c r="B194" s="367"/>
      <c r="C194" s="367"/>
      <c r="D194" s="369"/>
      <c r="E194" s="372"/>
      <c r="F194" s="367"/>
      <c r="G194" s="366"/>
      <c r="H194" s="367"/>
      <c r="I194" s="4" t="s">
        <v>91</v>
      </c>
      <c r="J194" s="154">
        <v>56023</v>
      </c>
      <c r="K194" s="154">
        <v>42563</v>
      </c>
      <c r="L194" s="154">
        <v>35541</v>
      </c>
      <c r="M194" s="154">
        <v>66049</v>
      </c>
      <c r="N194" s="154">
        <v>39273</v>
      </c>
      <c r="O194" s="154">
        <v>30947</v>
      </c>
      <c r="P194" s="154">
        <v>46690</v>
      </c>
      <c r="Q194" s="160">
        <v>35362</v>
      </c>
      <c r="R194" s="160">
        <v>97796</v>
      </c>
      <c r="S194" s="154">
        <v>81600</v>
      </c>
      <c r="T194" s="154">
        <v>86484</v>
      </c>
      <c r="U194" s="161">
        <v>95381</v>
      </c>
      <c r="V194" s="162">
        <f t="shared" si="10"/>
        <v>713709</v>
      </c>
    </row>
    <row r="195" spans="1:22" ht="15.75" x14ac:dyDescent="0.25">
      <c r="A195" s="379"/>
      <c r="B195" s="367"/>
      <c r="C195" s="367"/>
      <c r="D195" s="369"/>
      <c r="E195" s="372"/>
      <c r="F195" s="367"/>
      <c r="G195" s="366"/>
      <c r="H195" s="367"/>
      <c r="I195" s="4" t="s">
        <v>93</v>
      </c>
      <c r="J195" s="154">
        <v>176007</v>
      </c>
      <c r="K195" s="154">
        <v>200067</v>
      </c>
      <c r="L195" s="154">
        <v>217934</v>
      </c>
      <c r="M195" s="154">
        <v>243553</v>
      </c>
      <c r="N195" s="154">
        <v>210441</v>
      </c>
      <c r="O195" s="154">
        <v>205598</v>
      </c>
      <c r="P195" s="154">
        <v>208246</v>
      </c>
      <c r="Q195" s="160">
        <v>220896</v>
      </c>
      <c r="R195" s="160">
        <v>234041</v>
      </c>
      <c r="S195" s="154">
        <v>243639</v>
      </c>
      <c r="T195" s="154">
        <v>224557</v>
      </c>
      <c r="U195" s="161">
        <v>217725</v>
      </c>
      <c r="V195" s="162">
        <f t="shared" si="10"/>
        <v>2602704</v>
      </c>
    </row>
    <row r="196" spans="1:22" ht="15.75" x14ac:dyDescent="0.25">
      <c r="A196" s="379"/>
      <c r="B196" s="367"/>
      <c r="C196" s="367"/>
      <c r="D196" s="369"/>
      <c r="E196" s="372"/>
      <c r="F196" s="367"/>
      <c r="G196" s="366"/>
      <c r="H196" s="367"/>
      <c r="I196" s="4" t="s">
        <v>90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54">
        <v>0</v>
      </c>
      <c r="Q196" s="160">
        <v>0</v>
      </c>
      <c r="R196" s="160">
        <v>0</v>
      </c>
      <c r="S196" s="154">
        <v>0</v>
      </c>
      <c r="T196" s="154">
        <v>0</v>
      </c>
      <c r="U196" s="161">
        <v>0</v>
      </c>
      <c r="V196" s="162">
        <f t="shared" si="10"/>
        <v>0</v>
      </c>
    </row>
    <row r="197" spans="1:22" ht="16.5" thickBot="1" x14ac:dyDescent="0.3">
      <c r="A197" s="380"/>
      <c r="B197" s="362"/>
      <c r="C197" s="362"/>
      <c r="D197" s="370"/>
      <c r="E197" s="373"/>
      <c r="F197" s="362"/>
      <c r="G197" s="364"/>
      <c r="H197" s="362"/>
      <c r="I197" s="4" t="s">
        <v>95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54">
        <v>0</v>
      </c>
      <c r="Q197" s="160">
        <v>0</v>
      </c>
      <c r="R197" s="160">
        <v>0</v>
      </c>
      <c r="S197" s="154">
        <v>0</v>
      </c>
      <c r="T197" s="154">
        <v>0</v>
      </c>
      <c r="U197" s="161">
        <v>0</v>
      </c>
      <c r="V197" s="162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164"/>
      <c r="K198" s="165"/>
      <c r="L198" s="165"/>
      <c r="M198" s="165"/>
      <c r="N198" s="165"/>
      <c r="O198" s="165"/>
      <c r="P198" s="165"/>
      <c r="Q198" s="166"/>
      <c r="R198" s="167"/>
      <c r="S198" s="165"/>
      <c r="T198" s="165"/>
      <c r="U198" s="168"/>
      <c r="V198" s="169">
        <f>SUM(V192:V197)</f>
        <v>3336158</v>
      </c>
    </row>
    <row r="199" spans="1:22" ht="15.75" x14ac:dyDescent="0.25">
      <c r="A199" s="357">
        <v>719</v>
      </c>
      <c r="B199" s="361" t="s">
        <v>55</v>
      </c>
      <c r="C199" s="361" t="s">
        <v>87</v>
      </c>
      <c r="D199" s="368">
        <v>120.3</v>
      </c>
      <c r="E199" s="363" t="s">
        <v>10</v>
      </c>
      <c r="F199" s="361" t="s">
        <v>42</v>
      </c>
      <c r="G199" s="371" t="s">
        <v>155</v>
      </c>
      <c r="H199" s="361" t="s">
        <v>42</v>
      </c>
      <c r="I199" s="41" t="s">
        <v>92</v>
      </c>
      <c r="J199" s="171">
        <v>9591</v>
      </c>
      <c r="K199" s="171">
        <v>1024</v>
      </c>
      <c r="L199" s="171">
        <v>0</v>
      </c>
      <c r="M199" s="171">
        <v>53553</v>
      </c>
      <c r="N199" s="171">
        <v>32672</v>
      </c>
      <c r="O199" s="171">
        <v>14147</v>
      </c>
      <c r="P199" s="171">
        <v>35434</v>
      </c>
      <c r="Q199" s="171">
        <v>2081</v>
      </c>
      <c r="R199" s="172">
        <v>14880</v>
      </c>
      <c r="S199" s="171">
        <v>37711</v>
      </c>
      <c r="T199" s="171">
        <v>33591</v>
      </c>
      <c r="U199" s="173">
        <v>0</v>
      </c>
      <c r="V199" s="174">
        <f t="shared" ref="V199:V206" si="11">SUM(J199:U199)</f>
        <v>234684</v>
      </c>
    </row>
    <row r="200" spans="1:22" ht="15.75" x14ac:dyDescent="0.25">
      <c r="A200" s="365"/>
      <c r="B200" s="367"/>
      <c r="C200" s="367"/>
      <c r="D200" s="369"/>
      <c r="E200" s="366"/>
      <c r="F200" s="367"/>
      <c r="G200" s="372"/>
      <c r="H200" s="367"/>
      <c r="I200" s="41" t="s">
        <v>98</v>
      </c>
      <c r="J200" s="171">
        <v>0</v>
      </c>
      <c r="K200" s="171">
        <v>0</v>
      </c>
      <c r="L200" s="171">
        <v>0</v>
      </c>
      <c r="M200" s="171">
        <v>0</v>
      </c>
      <c r="N200" s="171">
        <v>0</v>
      </c>
      <c r="O200" s="171">
        <v>0</v>
      </c>
      <c r="P200" s="171">
        <v>0</v>
      </c>
      <c r="Q200" s="171">
        <v>0</v>
      </c>
      <c r="R200" s="172">
        <v>0</v>
      </c>
      <c r="S200" s="171">
        <v>0</v>
      </c>
      <c r="T200" s="171">
        <v>0</v>
      </c>
      <c r="U200" s="173">
        <v>0</v>
      </c>
      <c r="V200" s="174">
        <f t="shared" si="11"/>
        <v>0</v>
      </c>
    </row>
    <row r="201" spans="1:22" ht="15.75" x14ac:dyDescent="0.25">
      <c r="A201" s="365"/>
      <c r="B201" s="367"/>
      <c r="C201" s="367"/>
      <c r="D201" s="369"/>
      <c r="E201" s="366"/>
      <c r="F201" s="367"/>
      <c r="G201" s="366"/>
      <c r="H201" s="367"/>
      <c r="I201" s="4" t="s">
        <v>75</v>
      </c>
      <c r="J201" s="154">
        <v>0</v>
      </c>
      <c r="K201" s="154">
        <v>0</v>
      </c>
      <c r="L201" s="154">
        <v>0</v>
      </c>
      <c r="M201" s="154">
        <v>172</v>
      </c>
      <c r="N201" s="154">
        <v>0</v>
      </c>
      <c r="O201" s="154">
        <v>0</v>
      </c>
      <c r="P201" s="154">
        <v>0</v>
      </c>
      <c r="Q201" s="154">
        <v>0</v>
      </c>
      <c r="R201" s="160">
        <v>0</v>
      </c>
      <c r="S201" s="154">
        <v>25297</v>
      </c>
      <c r="T201" s="154">
        <v>0</v>
      </c>
      <c r="U201" s="161">
        <v>0</v>
      </c>
      <c r="V201" s="162">
        <f t="shared" si="11"/>
        <v>25469</v>
      </c>
    </row>
    <row r="202" spans="1:22" ht="15.75" x14ac:dyDescent="0.25">
      <c r="A202" s="365"/>
      <c r="B202" s="367"/>
      <c r="C202" s="367"/>
      <c r="D202" s="369"/>
      <c r="E202" s="366"/>
      <c r="F202" s="367"/>
      <c r="G202" s="366"/>
      <c r="H202" s="367"/>
      <c r="I202" s="4" t="s">
        <v>101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54">
        <v>0</v>
      </c>
      <c r="Q202" s="154">
        <v>0</v>
      </c>
      <c r="R202" s="160">
        <v>0</v>
      </c>
      <c r="S202" s="154">
        <v>0</v>
      </c>
      <c r="T202" s="154">
        <v>0</v>
      </c>
      <c r="U202" s="161">
        <v>0</v>
      </c>
      <c r="V202" s="162">
        <f t="shared" si="11"/>
        <v>0</v>
      </c>
    </row>
    <row r="203" spans="1:22" ht="15.75" x14ac:dyDescent="0.25">
      <c r="A203" s="365"/>
      <c r="B203" s="367"/>
      <c r="C203" s="367"/>
      <c r="D203" s="369"/>
      <c r="E203" s="366"/>
      <c r="F203" s="367"/>
      <c r="G203" s="366"/>
      <c r="H203" s="367"/>
      <c r="I203" s="4" t="s">
        <v>71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1"/>
        <v>0</v>
      </c>
    </row>
    <row r="204" spans="1:22" ht="15.75" x14ac:dyDescent="0.25">
      <c r="A204" s="365"/>
      <c r="B204" s="367"/>
      <c r="C204" s="367"/>
      <c r="D204" s="369"/>
      <c r="E204" s="366"/>
      <c r="F204" s="367"/>
      <c r="G204" s="366"/>
      <c r="H204" s="367"/>
      <c r="I204" s="4" t="s">
        <v>97</v>
      </c>
      <c r="J204" s="154">
        <v>191995</v>
      </c>
      <c r="K204" s="154">
        <v>150243</v>
      </c>
      <c r="L204" s="154">
        <v>198611</v>
      </c>
      <c r="M204" s="154">
        <v>119255</v>
      </c>
      <c r="N204" s="154">
        <v>59015</v>
      </c>
      <c r="O204" s="154">
        <v>136394</v>
      </c>
      <c r="P204" s="154">
        <v>138008</v>
      </c>
      <c r="Q204" s="160">
        <v>161675</v>
      </c>
      <c r="R204" s="160">
        <v>148116</v>
      </c>
      <c r="S204" s="154">
        <v>151066</v>
      </c>
      <c r="T204" s="154">
        <v>176134</v>
      </c>
      <c r="U204" s="161">
        <v>214348</v>
      </c>
      <c r="V204" s="162">
        <f t="shared" si="11"/>
        <v>1844860</v>
      </c>
    </row>
    <row r="205" spans="1:22" ht="15.75" x14ac:dyDescent="0.25">
      <c r="A205" s="365"/>
      <c r="B205" s="367"/>
      <c r="C205" s="367"/>
      <c r="D205" s="369"/>
      <c r="E205" s="366"/>
      <c r="F205" s="367"/>
      <c r="G205" s="366"/>
      <c r="H205" s="367"/>
      <c r="I205" s="4" t="s">
        <v>96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60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1"/>
        <v>0</v>
      </c>
    </row>
    <row r="206" spans="1:22" ht="16.149999999999999" customHeight="1" thickBot="1" x14ac:dyDescent="0.3">
      <c r="A206" s="358"/>
      <c r="B206" s="362"/>
      <c r="C206" s="362"/>
      <c r="D206" s="370"/>
      <c r="E206" s="364"/>
      <c r="F206" s="362"/>
      <c r="G206" s="364"/>
      <c r="H206" s="362"/>
      <c r="I206" s="43" t="s">
        <v>102</v>
      </c>
      <c r="J206" s="147">
        <v>29337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0</v>
      </c>
      <c r="Q206" s="147">
        <v>0</v>
      </c>
      <c r="R206" s="147">
        <v>0</v>
      </c>
      <c r="S206" s="145">
        <v>0</v>
      </c>
      <c r="T206" s="145">
        <v>0</v>
      </c>
      <c r="U206" s="148">
        <v>0</v>
      </c>
      <c r="V206" s="149">
        <f t="shared" si="11"/>
        <v>29337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164"/>
      <c r="K207" s="165"/>
      <c r="L207" s="165"/>
      <c r="M207" s="165"/>
      <c r="N207" s="165"/>
      <c r="O207" s="165"/>
      <c r="P207" s="165"/>
      <c r="Q207" s="166"/>
      <c r="R207" s="167"/>
      <c r="S207" s="165"/>
      <c r="T207" s="165"/>
      <c r="U207" s="168"/>
      <c r="V207" s="169">
        <f>SUM(V199:V206)</f>
        <v>2134350</v>
      </c>
    </row>
    <row r="208" spans="1:22" ht="15.75" x14ac:dyDescent="0.25">
      <c r="A208" s="378" t="s">
        <v>128</v>
      </c>
      <c r="B208" s="359" t="s">
        <v>54</v>
      </c>
      <c r="C208" s="361" t="s">
        <v>87</v>
      </c>
      <c r="D208" s="368">
        <v>82.2</v>
      </c>
      <c r="E208" s="359" t="s">
        <v>160</v>
      </c>
      <c r="F208" s="361" t="s">
        <v>42</v>
      </c>
      <c r="G208" s="359" t="s">
        <v>158</v>
      </c>
      <c r="H208" s="361" t="s">
        <v>42</v>
      </c>
      <c r="I208" s="4" t="s">
        <v>92</v>
      </c>
      <c r="J208" s="154">
        <v>296687</v>
      </c>
      <c r="K208" s="154">
        <v>252312</v>
      </c>
      <c r="L208" s="154">
        <v>184454</v>
      </c>
      <c r="M208" s="154">
        <v>82036</v>
      </c>
      <c r="N208" s="154">
        <v>145786</v>
      </c>
      <c r="O208" s="154">
        <v>327700</v>
      </c>
      <c r="P208" s="154">
        <v>244448</v>
      </c>
      <c r="Q208" s="160">
        <v>200951</v>
      </c>
      <c r="R208" s="160">
        <v>94198</v>
      </c>
      <c r="S208" s="154">
        <v>277421</v>
      </c>
      <c r="T208" s="154">
        <v>221223</v>
      </c>
      <c r="U208" s="161">
        <v>283204</v>
      </c>
      <c r="V208" s="162">
        <f t="shared" ref="V208:V213" si="12">SUM(J208:U208)</f>
        <v>2610420</v>
      </c>
    </row>
    <row r="209" spans="1:22" ht="15.75" x14ac:dyDescent="0.25">
      <c r="A209" s="379"/>
      <c r="B209" s="367"/>
      <c r="C209" s="367"/>
      <c r="D209" s="369"/>
      <c r="E209" s="374"/>
      <c r="F209" s="367"/>
      <c r="G209" s="374"/>
      <c r="H209" s="367"/>
      <c r="I209" s="4" t="s">
        <v>98</v>
      </c>
      <c r="J209" s="154">
        <v>0</v>
      </c>
      <c r="K209" s="154">
        <v>0</v>
      </c>
      <c r="L209" s="154">
        <v>0</v>
      </c>
      <c r="M209" s="154">
        <v>0</v>
      </c>
      <c r="N209" s="154">
        <v>0</v>
      </c>
      <c r="O209" s="154">
        <v>0</v>
      </c>
      <c r="P209" s="154">
        <v>0</v>
      </c>
      <c r="Q209" s="160">
        <v>0</v>
      </c>
      <c r="R209" s="160">
        <v>0</v>
      </c>
      <c r="S209" s="154">
        <v>0</v>
      </c>
      <c r="T209" s="154">
        <v>0</v>
      </c>
      <c r="U209" s="161">
        <v>0</v>
      </c>
      <c r="V209" s="162">
        <f t="shared" si="12"/>
        <v>0</v>
      </c>
    </row>
    <row r="210" spans="1:22" ht="15.75" x14ac:dyDescent="0.25">
      <c r="A210" s="379"/>
      <c r="B210" s="367"/>
      <c r="C210" s="367"/>
      <c r="D210" s="369"/>
      <c r="E210" s="374"/>
      <c r="F210" s="367"/>
      <c r="G210" s="374"/>
      <c r="H210" s="367"/>
      <c r="I210" s="4" t="s">
        <v>91</v>
      </c>
      <c r="J210" s="154">
        <v>44566</v>
      </c>
      <c r="K210" s="154">
        <v>0</v>
      </c>
      <c r="L210" s="154">
        <v>0</v>
      </c>
      <c r="M210" s="154">
        <v>0</v>
      </c>
      <c r="N210" s="154">
        <v>0</v>
      </c>
      <c r="O210" s="154">
        <v>62189</v>
      </c>
      <c r="P210" s="154">
        <v>138012</v>
      </c>
      <c r="Q210" s="160">
        <v>108204</v>
      </c>
      <c r="R210" s="160">
        <v>174001</v>
      </c>
      <c r="S210" s="154">
        <v>125131</v>
      </c>
      <c r="T210" s="154">
        <v>27708</v>
      </c>
      <c r="U210" s="161">
        <v>40991</v>
      </c>
      <c r="V210" s="162">
        <f t="shared" si="12"/>
        <v>720802</v>
      </c>
    </row>
    <row r="211" spans="1:22" ht="15.75" x14ac:dyDescent="0.25">
      <c r="A211" s="379"/>
      <c r="B211" s="367"/>
      <c r="C211" s="367"/>
      <c r="D211" s="369"/>
      <c r="E211" s="374"/>
      <c r="F211" s="367"/>
      <c r="G211" s="374"/>
      <c r="H211" s="367"/>
      <c r="I211" s="3" t="s">
        <v>93</v>
      </c>
      <c r="J211" s="154">
        <v>129079</v>
      </c>
      <c r="K211" s="154">
        <v>204238</v>
      </c>
      <c r="L211" s="154">
        <v>261459</v>
      </c>
      <c r="M211" s="154">
        <v>242119</v>
      </c>
      <c r="N211" s="154">
        <v>248494</v>
      </c>
      <c r="O211" s="154">
        <v>180095</v>
      </c>
      <c r="P211" s="154">
        <v>194438</v>
      </c>
      <c r="Q211" s="160">
        <v>205232</v>
      </c>
      <c r="R211" s="160">
        <v>222373</v>
      </c>
      <c r="S211" s="154">
        <v>216419</v>
      </c>
      <c r="T211" s="154">
        <v>227483</v>
      </c>
      <c r="U211" s="161">
        <v>219851</v>
      </c>
      <c r="V211" s="162">
        <f t="shared" si="12"/>
        <v>2551280</v>
      </c>
    </row>
    <row r="212" spans="1:22" ht="15.75" x14ac:dyDescent="0.25">
      <c r="A212" s="379"/>
      <c r="B212" s="367"/>
      <c r="C212" s="367"/>
      <c r="D212" s="369"/>
      <c r="E212" s="374"/>
      <c r="F212" s="367"/>
      <c r="G212" s="374"/>
      <c r="H212" s="367"/>
      <c r="I212" s="37" t="s">
        <v>111</v>
      </c>
      <c r="J212" s="163">
        <v>0</v>
      </c>
      <c r="K212" s="154">
        <v>0</v>
      </c>
      <c r="L212" s="154">
        <v>0</v>
      </c>
      <c r="M212" s="154">
        <v>0</v>
      </c>
      <c r="N212" s="154">
        <v>0</v>
      </c>
      <c r="O212" s="154">
        <v>0</v>
      </c>
      <c r="P212" s="154">
        <v>0</v>
      </c>
      <c r="Q212" s="160">
        <v>0</v>
      </c>
      <c r="R212" s="160">
        <v>0</v>
      </c>
      <c r="S212" s="154">
        <v>0</v>
      </c>
      <c r="T212" s="154">
        <v>0</v>
      </c>
      <c r="U212" s="161">
        <v>0</v>
      </c>
      <c r="V212" s="162">
        <f t="shared" si="12"/>
        <v>0</v>
      </c>
    </row>
    <row r="213" spans="1:22" ht="16.5" thickBot="1" x14ac:dyDescent="0.3">
      <c r="A213" s="380"/>
      <c r="B213" s="362"/>
      <c r="C213" s="362"/>
      <c r="D213" s="370"/>
      <c r="E213" s="360"/>
      <c r="F213" s="362"/>
      <c r="G213" s="360"/>
      <c r="H213" s="362"/>
      <c r="I213" s="74" t="s">
        <v>90</v>
      </c>
      <c r="J213" s="147">
        <v>35209</v>
      </c>
      <c r="K213" s="145">
        <v>64650</v>
      </c>
      <c r="L213" s="145">
        <v>28830</v>
      </c>
      <c r="M213" s="145">
        <v>69485</v>
      </c>
      <c r="N213" s="145">
        <v>115754</v>
      </c>
      <c r="O213" s="145">
        <v>20667</v>
      </c>
      <c r="P213" s="145">
        <v>0</v>
      </c>
      <c r="Q213" s="147">
        <v>0</v>
      </c>
      <c r="R213" s="147">
        <v>13585</v>
      </c>
      <c r="S213" s="145">
        <v>0</v>
      </c>
      <c r="T213" s="145">
        <v>0</v>
      </c>
      <c r="U213" s="148">
        <v>0</v>
      </c>
      <c r="V213" s="149">
        <f t="shared" si="12"/>
        <v>348180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164"/>
      <c r="K214" s="165"/>
      <c r="L214" s="165"/>
      <c r="M214" s="165"/>
      <c r="N214" s="165"/>
      <c r="O214" s="165"/>
      <c r="P214" s="165"/>
      <c r="Q214" s="166"/>
      <c r="R214" s="167"/>
      <c r="S214" s="165"/>
      <c r="T214" s="165"/>
      <c r="U214" s="168"/>
      <c r="V214" s="169">
        <f>SUM(V208:V213)</f>
        <v>6230682</v>
      </c>
    </row>
    <row r="215" spans="1:22" ht="15.75" x14ac:dyDescent="0.25">
      <c r="A215" s="378" t="s">
        <v>129</v>
      </c>
      <c r="B215" s="359" t="s">
        <v>167</v>
      </c>
      <c r="C215" s="361" t="s">
        <v>87</v>
      </c>
      <c r="D215" s="368">
        <v>152.69999999999999</v>
      </c>
      <c r="E215" s="359" t="s">
        <v>158</v>
      </c>
      <c r="F215" s="361" t="s">
        <v>42</v>
      </c>
      <c r="G215" s="359" t="s">
        <v>100</v>
      </c>
      <c r="H215" s="361" t="s">
        <v>42</v>
      </c>
      <c r="I215" s="41" t="s">
        <v>94</v>
      </c>
      <c r="J215" s="171">
        <v>0</v>
      </c>
      <c r="K215" s="171">
        <v>0</v>
      </c>
      <c r="L215" s="171">
        <v>0</v>
      </c>
      <c r="M215" s="171">
        <v>0</v>
      </c>
      <c r="N215" s="171">
        <v>0</v>
      </c>
      <c r="O215" s="171">
        <v>0</v>
      </c>
      <c r="P215" s="171">
        <v>0</v>
      </c>
      <c r="Q215" s="172">
        <v>0</v>
      </c>
      <c r="R215" s="172">
        <v>0</v>
      </c>
      <c r="S215" s="171">
        <v>0</v>
      </c>
      <c r="T215" s="171">
        <v>0</v>
      </c>
      <c r="U215" s="173">
        <v>0</v>
      </c>
      <c r="V215" s="174">
        <f t="shared" ref="V215:V222" si="13">SUM(J215:U215)</f>
        <v>0</v>
      </c>
    </row>
    <row r="216" spans="1:22" ht="15.75" x14ac:dyDescent="0.25">
      <c r="A216" s="379"/>
      <c r="B216" s="367"/>
      <c r="C216" s="367"/>
      <c r="D216" s="369"/>
      <c r="E216" s="374"/>
      <c r="F216" s="367"/>
      <c r="G216" s="367"/>
      <c r="H216" s="367"/>
      <c r="I216" s="4" t="s">
        <v>92</v>
      </c>
      <c r="J216" s="154">
        <v>11770</v>
      </c>
      <c r="K216" s="154">
        <v>22586</v>
      </c>
      <c r="L216" s="154">
        <v>149311</v>
      </c>
      <c r="M216" s="154">
        <v>108805</v>
      </c>
      <c r="N216" s="154">
        <v>59504</v>
      </c>
      <c r="O216" s="154">
        <v>34954</v>
      </c>
      <c r="P216" s="154">
        <v>22882</v>
      </c>
      <c r="Q216" s="160">
        <v>125249</v>
      </c>
      <c r="R216" s="160">
        <v>33703</v>
      </c>
      <c r="S216" s="154">
        <v>18356</v>
      </c>
      <c r="T216" s="154">
        <v>63095</v>
      </c>
      <c r="U216" s="161">
        <v>31581</v>
      </c>
      <c r="V216" s="162">
        <f t="shared" si="13"/>
        <v>681796</v>
      </c>
    </row>
    <row r="217" spans="1:22" ht="15.75" x14ac:dyDescent="0.25">
      <c r="A217" s="379"/>
      <c r="B217" s="367"/>
      <c r="C217" s="367"/>
      <c r="D217" s="369"/>
      <c r="E217" s="374"/>
      <c r="F217" s="367"/>
      <c r="G217" s="367"/>
      <c r="H217" s="367"/>
      <c r="I217" s="4" t="s">
        <v>91</v>
      </c>
      <c r="J217" s="154">
        <v>41829</v>
      </c>
      <c r="K217" s="154">
        <v>50004</v>
      </c>
      <c r="L217" s="154">
        <v>130179</v>
      </c>
      <c r="M217" s="154">
        <v>43066</v>
      </c>
      <c r="N217" s="154">
        <v>22528</v>
      </c>
      <c r="O217" s="154">
        <v>45341</v>
      </c>
      <c r="P217" s="154">
        <v>42396</v>
      </c>
      <c r="Q217" s="160">
        <v>83775</v>
      </c>
      <c r="R217" s="160">
        <v>0</v>
      </c>
      <c r="S217" s="154">
        <v>20085</v>
      </c>
      <c r="T217" s="154">
        <v>20108</v>
      </c>
      <c r="U217" s="161">
        <v>107985</v>
      </c>
      <c r="V217" s="162">
        <f t="shared" si="13"/>
        <v>607296</v>
      </c>
    </row>
    <row r="218" spans="1:22" ht="15.75" x14ac:dyDescent="0.25">
      <c r="A218" s="379"/>
      <c r="B218" s="367"/>
      <c r="C218" s="367"/>
      <c r="D218" s="369"/>
      <c r="E218" s="374"/>
      <c r="F218" s="367"/>
      <c r="G218" s="367"/>
      <c r="H218" s="367"/>
      <c r="I218" s="4" t="s">
        <v>70</v>
      </c>
      <c r="J218" s="154">
        <v>0</v>
      </c>
      <c r="K218" s="154">
        <v>0</v>
      </c>
      <c r="L218" s="154">
        <v>0</v>
      </c>
      <c r="M218" s="154">
        <v>0</v>
      </c>
      <c r="N218" s="154">
        <v>0</v>
      </c>
      <c r="O218" s="154">
        <v>0</v>
      </c>
      <c r="P218" s="154">
        <v>0</v>
      </c>
      <c r="Q218" s="160">
        <v>0</v>
      </c>
      <c r="R218" s="160">
        <v>0</v>
      </c>
      <c r="S218" s="154">
        <v>0</v>
      </c>
      <c r="T218" s="154">
        <v>0</v>
      </c>
      <c r="U218" s="161">
        <v>0</v>
      </c>
      <c r="V218" s="162">
        <f t="shared" si="13"/>
        <v>0</v>
      </c>
    </row>
    <row r="219" spans="1:22" ht="15.75" x14ac:dyDescent="0.25">
      <c r="A219" s="379"/>
      <c r="B219" s="367"/>
      <c r="C219" s="367"/>
      <c r="D219" s="369"/>
      <c r="E219" s="374"/>
      <c r="F219" s="367"/>
      <c r="G219" s="367"/>
      <c r="H219" s="367"/>
      <c r="I219" s="18" t="s">
        <v>93</v>
      </c>
      <c r="J219" s="163">
        <v>0</v>
      </c>
      <c r="K219" s="154">
        <v>0</v>
      </c>
      <c r="L219" s="154">
        <v>0</v>
      </c>
      <c r="M219" s="154">
        <v>0</v>
      </c>
      <c r="N219" s="154">
        <v>0</v>
      </c>
      <c r="O219" s="154">
        <v>0</v>
      </c>
      <c r="P219" s="154">
        <v>0</v>
      </c>
      <c r="Q219" s="160">
        <v>0</v>
      </c>
      <c r="R219" s="160">
        <v>0</v>
      </c>
      <c r="S219" s="154">
        <v>0</v>
      </c>
      <c r="T219" s="154">
        <v>0</v>
      </c>
      <c r="U219" s="161">
        <v>0</v>
      </c>
      <c r="V219" s="162">
        <f t="shared" si="13"/>
        <v>0</v>
      </c>
    </row>
    <row r="220" spans="1:22" ht="15.75" x14ac:dyDescent="0.25">
      <c r="A220" s="379"/>
      <c r="B220" s="367"/>
      <c r="C220" s="367"/>
      <c r="D220" s="369"/>
      <c r="E220" s="374"/>
      <c r="F220" s="367"/>
      <c r="G220" s="367"/>
      <c r="H220" s="367"/>
      <c r="I220" s="18" t="s">
        <v>96</v>
      </c>
      <c r="J220" s="163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3"/>
        <v>0</v>
      </c>
    </row>
    <row r="221" spans="1:22" ht="15.75" x14ac:dyDescent="0.25">
      <c r="A221" s="379"/>
      <c r="B221" s="367"/>
      <c r="C221" s="367"/>
      <c r="D221" s="369"/>
      <c r="E221" s="374"/>
      <c r="F221" s="367"/>
      <c r="G221" s="367"/>
      <c r="H221" s="367"/>
      <c r="I221" s="4" t="s">
        <v>90</v>
      </c>
      <c r="J221" s="160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0</v>
      </c>
      <c r="S221" s="154">
        <v>0</v>
      </c>
      <c r="T221" s="154">
        <v>0</v>
      </c>
      <c r="U221" s="161">
        <v>0</v>
      </c>
      <c r="V221" s="162">
        <f t="shared" si="13"/>
        <v>0</v>
      </c>
    </row>
    <row r="222" spans="1:22" ht="16.5" thickBot="1" x14ac:dyDescent="0.3">
      <c r="A222" s="380"/>
      <c r="B222" s="362"/>
      <c r="C222" s="362"/>
      <c r="D222" s="370"/>
      <c r="E222" s="360"/>
      <c r="F222" s="362"/>
      <c r="G222" s="362"/>
      <c r="H222" s="362"/>
      <c r="I222" s="79" t="s">
        <v>95</v>
      </c>
      <c r="J222" s="147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7">
        <v>0</v>
      </c>
      <c r="R222" s="147">
        <v>0</v>
      </c>
      <c r="S222" s="145">
        <v>0</v>
      </c>
      <c r="T222" s="145">
        <v>0</v>
      </c>
      <c r="U222" s="148">
        <v>0</v>
      </c>
      <c r="V222" s="149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164"/>
      <c r="K223" s="165"/>
      <c r="L223" s="165"/>
      <c r="M223" s="165"/>
      <c r="N223" s="165"/>
      <c r="O223" s="165"/>
      <c r="P223" s="165"/>
      <c r="Q223" s="166"/>
      <c r="R223" s="167"/>
      <c r="S223" s="165"/>
      <c r="T223" s="165"/>
      <c r="U223" s="168"/>
      <c r="V223" s="169">
        <f>SUM(V215:V222)</f>
        <v>1289092</v>
      </c>
    </row>
    <row r="224" spans="1:22" ht="15.75" x14ac:dyDescent="0.25">
      <c r="A224" s="365">
        <v>1366</v>
      </c>
      <c r="B224" s="367" t="s">
        <v>55</v>
      </c>
      <c r="C224" s="367" t="s">
        <v>85</v>
      </c>
      <c r="D224" s="367">
        <v>67</v>
      </c>
      <c r="E224" s="366" t="s">
        <v>10</v>
      </c>
      <c r="F224" s="367" t="s">
        <v>42</v>
      </c>
      <c r="G224" s="383" t="s">
        <v>60</v>
      </c>
      <c r="H224" s="367" t="s">
        <v>42</v>
      </c>
      <c r="I224" s="38" t="s">
        <v>92</v>
      </c>
      <c r="J224" s="171">
        <v>152904</v>
      </c>
      <c r="K224" s="171">
        <v>164877</v>
      </c>
      <c r="L224" s="171">
        <v>190776</v>
      </c>
      <c r="M224" s="171">
        <v>166456</v>
      </c>
      <c r="N224" s="171">
        <v>71865</v>
      </c>
      <c r="O224" s="171">
        <v>143446</v>
      </c>
      <c r="P224" s="171">
        <v>132311</v>
      </c>
      <c r="Q224" s="172">
        <v>141863</v>
      </c>
      <c r="R224" s="172">
        <v>162997</v>
      </c>
      <c r="S224" s="171">
        <v>123217</v>
      </c>
      <c r="T224" s="171">
        <v>123396</v>
      </c>
      <c r="U224" s="173">
        <v>79416</v>
      </c>
      <c r="V224" s="174">
        <f>SUM(J224:U224)</f>
        <v>1653524</v>
      </c>
    </row>
    <row r="225" spans="1:22" ht="15.75" x14ac:dyDescent="0.25">
      <c r="A225" s="365"/>
      <c r="B225" s="367"/>
      <c r="C225" s="367"/>
      <c r="D225" s="367"/>
      <c r="E225" s="366"/>
      <c r="F225" s="367"/>
      <c r="G225" s="383"/>
      <c r="H225" s="367"/>
      <c r="I225" s="3" t="s">
        <v>91</v>
      </c>
      <c r="J225" s="154">
        <v>0</v>
      </c>
      <c r="K225" s="154">
        <v>0</v>
      </c>
      <c r="L225" s="154">
        <v>0</v>
      </c>
      <c r="M225" s="154">
        <v>0</v>
      </c>
      <c r="N225" s="154">
        <v>0</v>
      </c>
      <c r="O225" s="154">
        <v>0</v>
      </c>
      <c r="P225" s="154">
        <v>0</v>
      </c>
      <c r="Q225" s="160">
        <v>0</v>
      </c>
      <c r="R225" s="160">
        <v>0</v>
      </c>
      <c r="S225" s="154">
        <v>0</v>
      </c>
      <c r="T225" s="154">
        <v>0</v>
      </c>
      <c r="U225" s="161">
        <v>0</v>
      </c>
      <c r="V225" s="162">
        <f>SUM(J225:U225)</f>
        <v>0</v>
      </c>
    </row>
    <row r="226" spans="1:22" ht="15.75" x14ac:dyDescent="0.25">
      <c r="A226" s="365"/>
      <c r="B226" s="367"/>
      <c r="C226" s="367"/>
      <c r="D226" s="367"/>
      <c r="E226" s="366"/>
      <c r="F226" s="367"/>
      <c r="G226" s="383"/>
      <c r="H226" s="367"/>
      <c r="I226" s="3" t="s">
        <v>93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4">
        <v>0</v>
      </c>
      <c r="Q226" s="160">
        <v>0</v>
      </c>
      <c r="R226" s="160">
        <v>0</v>
      </c>
      <c r="S226" s="154">
        <v>0</v>
      </c>
      <c r="T226" s="154">
        <v>0</v>
      </c>
      <c r="U226" s="161"/>
      <c r="V226" s="162">
        <f>SUM(J226:U226)</f>
        <v>0</v>
      </c>
    </row>
    <row r="227" spans="1:22" ht="16.5" thickBot="1" x14ac:dyDescent="0.3">
      <c r="A227" s="365"/>
      <c r="B227" s="367"/>
      <c r="C227" s="367"/>
      <c r="D227" s="367"/>
      <c r="E227" s="366"/>
      <c r="F227" s="367"/>
      <c r="G227" s="383"/>
      <c r="H227" s="367"/>
      <c r="I227" s="37" t="s">
        <v>90</v>
      </c>
      <c r="J227" s="181">
        <v>238892</v>
      </c>
      <c r="K227" s="181">
        <v>207923</v>
      </c>
      <c r="L227" s="181">
        <v>237713</v>
      </c>
      <c r="M227" s="181">
        <v>221042</v>
      </c>
      <c r="N227" s="181">
        <v>215294</v>
      </c>
      <c r="O227" s="181">
        <v>219238</v>
      </c>
      <c r="P227" s="181">
        <v>277413</v>
      </c>
      <c r="Q227" s="182">
        <v>227635</v>
      </c>
      <c r="R227" s="182">
        <v>226385</v>
      </c>
      <c r="S227" s="181">
        <v>234449</v>
      </c>
      <c r="T227" s="181">
        <v>219886</v>
      </c>
      <c r="U227" s="183">
        <v>235377</v>
      </c>
      <c r="V227" s="184">
        <f>SUM(J227:U227)</f>
        <v>2761247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164"/>
      <c r="K228" s="165"/>
      <c r="L228" s="165"/>
      <c r="M228" s="165"/>
      <c r="N228" s="165"/>
      <c r="O228" s="165"/>
      <c r="P228" s="165"/>
      <c r="Q228" s="166"/>
      <c r="R228" s="167"/>
      <c r="S228" s="165"/>
      <c r="T228" s="165"/>
      <c r="U228" s="168"/>
      <c r="V228" s="169">
        <f>SUM(V224:V227)</f>
        <v>4414771</v>
      </c>
    </row>
    <row r="229" spans="1:22" ht="15.75" x14ac:dyDescent="0.25">
      <c r="A229" s="357">
        <v>1367</v>
      </c>
      <c r="B229" s="359" t="s">
        <v>166</v>
      </c>
      <c r="C229" s="361" t="s">
        <v>85</v>
      </c>
      <c r="D229" s="368">
        <v>28.6</v>
      </c>
      <c r="E229" s="381" t="s">
        <v>11</v>
      </c>
      <c r="F229" s="361" t="s">
        <v>42</v>
      </c>
      <c r="G229" s="363" t="s">
        <v>60</v>
      </c>
      <c r="H229" s="361" t="s">
        <v>42</v>
      </c>
      <c r="I229" s="2" t="s">
        <v>92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6">
        <v>0</v>
      </c>
      <c r="R229" s="156">
        <v>0</v>
      </c>
      <c r="S229" s="155">
        <v>0</v>
      </c>
      <c r="T229" s="155">
        <v>0</v>
      </c>
      <c r="U229" s="157">
        <v>10602</v>
      </c>
      <c r="V229" s="158">
        <f>SUM(J229:U229)</f>
        <v>10602</v>
      </c>
    </row>
    <row r="230" spans="1:22" ht="15.75" x14ac:dyDescent="0.25">
      <c r="A230" s="365"/>
      <c r="B230" s="374"/>
      <c r="C230" s="367"/>
      <c r="D230" s="369"/>
      <c r="E230" s="383"/>
      <c r="F230" s="367"/>
      <c r="G230" s="366"/>
      <c r="H230" s="367"/>
      <c r="I230" s="3" t="s">
        <v>93</v>
      </c>
      <c r="J230" s="160">
        <v>0</v>
      </c>
      <c r="K230" s="154">
        <v>0</v>
      </c>
      <c r="L230" s="154">
        <v>0</v>
      </c>
      <c r="M230" s="154">
        <v>0</v>
      </c>
      <c r="N230" s="154">
        <v>0</v>
      </c>
      <c r="O230" s="154">
        <v>0</v>
      </c>
      <c r="P230" s="154">
        <v>0</v>
      </c>
      <c r="Q230" s="160">
        <v>0</v>
      </c>
      <c r="R230" s="160">
        <v>0</v>
      </c>
      <c r="S230" s="154">
        <v>0</v>
      </c>
      <c r="T230" s="154">
        <v>0</v>
      </c>
      <c r="U230" s="161">
        <v>0</v>
      </c>
      <c r="V230" s="162">
        <f>SUM(J230:U230)</f>
        <v>0</v>
      </c>
    </row>
    <row r="231" spans="1:22" ht="16.5" thickBot="1" x14ac:dyDescent="0.3">
      <c r="A231" s="358"/>
      <c r="B231" s="367"/>
      <c r="C231" s="367"/>
      <c r="D231" s="369"/>
      <c r="E231" s="383"/>
      <c r="F231" s="367"/>
      <c r="G231" s="366"/>
      <c r="H231" s="367"/>
      <c r="I231" s="44" t="s">
        <v>90</v>
      </c>
      <c r="J231" s="147">
        <v>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0</v>
      </c>
      <c r="Q231" s="147">
        <v>0</v>
      </c>
      <c r="R231" s="147">
        <v>0</v>
      </c>
      <c r="S231" s="145">
        <v>0</v>
      </c>
      <c r="T231" s="145">
        <v>0</v>
      </c>
      <c r="U231" s="148">
        <v>807</v>
      </c>
      <c r="V231" s="149">
        <f>SUM(J231:U231)</f>
        <v>807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164"/>
      <c r="K232" s="165"/>
      <c r="L232" s="165"/>
      <c r="M232" s="165"/>
      <c r="N232" s="165"/>
      <c r="O232" s="165"/>
      <c r="P232" s="165"/>
      <c r="Q232" s="166"/>
      <c r="R232" s="167"/>
      <c r="S232" s="165"/>
      <c r="T232" s="165"/>
      <c r="U232" s="168"/>
      <c r="V232" s="169">
        <f>SUM(V229:V231)</f>
        <v>11409</v>
      </c>
    </row>
    <row r="233" spans="1:22" ht="15.75" x14ac:dyDescent="0.25">
      <c r="A233" s="365">
        <v>1368</v>
      </c>
      <c r="B233" s="374" t="s">
        <v>165</v>
      </c>
      <c r="C233" s="367" t="s">
        <v>85</v>
      </c>
      <c r="D233" s="367">
        <v>29</v>
      </c>
      <c r="E233" s="383" t="s">
        <v>60</v>
      </c>
      <c r="F233" s="367" t="s">
        <v>42</v>
      </c>
      <c r="G233" s="372" t="s">
        <v>161</v>
      </c>
      <c r="H233" s="367" t="s">
        <v>42</v>
      </c>
      <c r="I233" s="38" t="s">
        <v>92</v>
      </c>
      <c r="J233" s="171">
        <v>68363</v>
      </c>
      <c r="K233" s="171">
        <v>85928</v>
      </c>
      <c r="L233" s="171">
        <v>84132</v>
      </c>
      <c r="M233" s="171">
        <v>84956</v>
      </c>
      <c r="N233" s="171">
        <v>71865</v>
      </c>
      <c r="O233" s="171">
        <v>68956</v>
      </c>
      <c r="P233" s="171">
        <v>74135</v>
      </c>
      <c r="Q233" s="171">
        <v>76579</v>
      </c>
      <c r="R233" s="172">
        <v>75426</v>
      </c>
      <c r="S233" s="171">
        <v>64240</v>
      </c>
      <c r="T233" s="171">
        <v>68508</v>
      </c>
      <c r="U233" s="173">
        <v>68315</v>
      </c>
      <c r="V233" s="174">
        <f>SUM(J233:U233)</f>
        <v>891403</v>
      </c>
    </row>
    <row r="234" spans="1:22" ht="15.75" x14ac:dyDescent="0.25">
      <c r="A234" s="365"/>
      <c r="B234" s="367"/>
      <c r="C234" s="367"/>
      <c r="D234" s="367"/>
      <c r="E234" s="383"/>
      <c r="F234" s="367"/>
      <c r="G234" s="366"/>
      <c r="H234" s="367"/>
      <c r="I234" s="3" t="s">
        <v>91</v>
      </c>
      <c r="J234" s="154">
        <v>0</v>
      </c>
      <c r="K234" s="154">
        <v>0</v>
      </c>
      <c r="L234" s="154">
        <v>0</v>
      </c>
      <c r="M234" s="154">
        <v>0</v>
      </c>
      <c r="N234" s="154">
        <v>0</v>
      </c>
      <c r="O234" s="154">
        <v>0</v>
      </c>
      <c r="P234" s="154">
        <v>0</v>
      </c>
      <c r="Q234" s="154">
        <v>0</v>
      </c>
      <c r="R234" s="160">
        <v>0</v>
      </c>
      <c r="S234" s="154">
        <v>0</v>
      </c>
      <c r="T234" s="154">
        <v>0</v>
      </c>
      <c r="U234" s="161">
        <v>0</v>
      </c>
      <c r="V234" s="162">
        <f>SUM(J234:U234)</f>
        <v>0</v>
      </c>
    </row>
    <row r="235" spans="1:22" ht="15.75" x14ac:dyDescent="0.25">
      <c r="A235" s="365"/>
      <c r="B235" s="367"/>
      <c r="C235" s="367"/>
      <c r="D235" s="367"/>
      <c r="E235" s="209"/>
      <c r="F235" s="367"/>
      <c r="G235" s="366"/>
      <c r="H235" s="367"/>
      <c r="I235" s="37" t="s">
        <v>93</v>
      </c>
      <c r="J235" s="181">
        <v>0</v>
      </c>
      <c r="K235" s="181">
        <v>0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2">
        <v>0</v>
      </c>
      <c r="S235" s="181">
        <v>0</v>
      </c>
      <c r="T235" s="181">
        <v>0</v>
      </c>
      <c r="U235" s="183">
        <v>0</v>
      </c>
      <c r="V235" s="184">
        <f>SUM(J235:U235)</f>
        <v>0</v>
      </c>
    </row>
    <row r="236" spans="1:22" ht="16.5" thickBot="1" x14ac:dyDescent="0.3">
      <c r="A236" s="358"/>
      <c r="B236" s="362"/>
      <c r="C236" s="362"/>
      <c r="D236" s="362"/>
      <c r="E236" s="210"/>
      <c r="F236" s="362"/>
      <c r="G236" s="364"/>
      <c r="H236" s="362"/>
      <c r="I236" s="18" t="s">
        <v>90</v>
      </c>
      <c r="J236" s="190">
        <v>240103</v>
      </c>
      <c r="K236" s="190">
        <v>200495</v>
      </c>
      <c r="L236" s="190">
        <v>237012</v>
      </c>
      <c r="M236" s="190">
        <v>220612</v>
      </c>
      <c r="N236" s="190">
        <v>222195</v>
      </c>
      <c r="O236" s="190">
        <v>210937</v>
      </c>
      <c r="P236" s="190">
        <v>243423</v>
      </c>
      <c r="Q236" s="190">
        <v>228678</v>
      </c>
      <c r="R236" s="146">
        <v>207721</v>
      </c>
      <c r="S236" s="190">
        <v>230185</v>
      </c>
      <c r="T236" s="190">
        <v>214792</v>
      </c>
      <c r="U236" s="199">
        <v>241339</v>
      </c>
      <c r="V236" s="200">
        <f>SUM(J236:U236)</f>
        <v>2697492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164"/>
      <c r="K237" s="165"/>
      <c r="L237" s="165"/>
      <c r="M237" s="165"/>
      <c r="N237" s="165"/>
      <c r="O237" s="165"/>
      <c r="P237" s="165"/>
      <c r="Q237" s="166"/>
      <c r="R237" s="167"/>
      <c r="S237" s="165"/>
      <c r="T237" s="165"/>
      <c r="U237" s="168"/>
      <c r="V237" s="169">
        <f>SUM(V233:V236)</f>
        <v>3588895</v>
      </c>
    </row>
    <row r="238" spans="1:22" ht="15.75" x14ac:dyDescent="0.25">
      <c r="A238" s="357">
        <v>2069</v>
      </c>
      <c r="B238" s="361" t="s">
        <v>131</v>
      </c>
      <c r="C238" s="361" t="s">
        <v>83</v>
      </c>
      <c r="D238" s="368">
        <v>278.75</v>
      </c>
      <c r="E238" s="381" t="s">
        <v>132</v>
      </c>
      <c r="F238" s="361" t="s">
        <v>133</v>
      </c>
      <c r="G238" s="371" t="s">
        <v>162</v>
      </c>
      <c r="H238" s="361" t="s">
        <v>133</v>
      </c>
      <c r="I238" s="4" t="s">
        <v>103</v>
      </c>
      <c r="J238" s="177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6">
        <v>0</v>
      </c>
      <c r="R238" s="156">
        <v>0</v>
      </c>
      <c r="S238" s="155">
        <v>0</v>
      </c>
      <c r="T238" s="155">
        <v>0</v>
      </c>
      <c r="U238" s="157">
        <v>0</v>
      </c>
      <c r="V238" s="158">
        <f>SUM(J238:U238)</f>
        <v>0</v>
      </c>
    </row>
    <row r="239" spans="1:22" ht="16.5" thickBot="1" x14ac:dyDescent="0.3">
      <c r="A239" s="358"/>
      <c r="B239" s="362"/>
      <c r="C239" s="362"/>
      <c r="D239" s="370"/>
      <c r="E239" s="382"/>
      <c r="F239" s="362"/>
      <c r="G239" s="373"/>
      <c r="H239" s="362"/>
      <c r="I239" s="18"/>
      <c r="J239" s="147"/>
      <c r="K239" s="145"/>
      <c r="L239" s="145"/>
      <c r="M239" s="145"/>
      <c r="N239" s="145"/>
      <c r="O239" s="145"/>
      <c r="P239" s="145"/>
      <c r="Q239" s="147"/>
      <c r="R239" s="147"/>
      <c r="S239" s="145"/>
      <c r="T239" s="145"/>
      <c r="U239" s="148"/>
      <c r="V239" s="149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164"/>
      <c r="K240" s="201"/>
      <c r="L240" s="165"/>
      <c r="M240" s="165"/>
      <c r="N240" s="165"/>
      <c r="O240" s="165"/>
      <c r="P240" s="165"/>
      <c r="Q240" s="166"/>
      <c r="R240" s="167"/>
      <c r="S240" s="165"/>
      <c r="T240" s="165"/>
      <c r="U240" s="168"/>
      <c r="V240" s="169">
        <f>SUM(V238:V239)</f>
        <v>0</v>
      </c>
    </row>
    <row r="241" spans="1:22" ht="15.75" x14ac:dyDescent="0.25">
      <c r="A241" s="357"/>
      <c r="B241" s="363" t="s">
        <v>176</v>
      </c>
      <c r="C241" s="361" t="s">
        <v>77</v>
      </c>
      <c r="D241" s="368">
        <v>24</v>
      </c>
      <c r="E241" s="363" t="s">
        <v>149</v>
      </c>
      <c r="F241" s="361" t="s">
        <v>37</v>
      </c>
      <c r="G241" s="363" t="s">
        <v>9</v>
      </c>
      <c r="H241" s="361" t="s">
        <v>37</v>
      </c>
      <c r="I241" s="38" t="s">
        <v>163</v>
      </c>
      <c r="J241" s="171">
        <v>0</v>
      </c>
      <c r="K241" s="171">
        <v>0</v>
      </c>
      <c r="L241" s="171">
        <v>0</v>
      </c>
      <c r="M241" s="171">
        <v>0</v>
      </c>
      <c r="N241" s="171">
        <v>0</v>
      </c>
      <c r="O241" s="171">
        <v>0</v>
      </c>
      <c r="P241" s="171">
        <v>0</v>
      </c>
      <c r="Q241" s="160">
        <v>0</v>
      </c>
      <c r="R241" s="172">
        <v>0</v>
      </c>
      <c r="S241" s="171">
        <v>0</v>
      </c>
      <c r="T241" s="171">
        <v>0</v>
      </c>
      <c r="U241" s="173">
        <v>0</v>
      </c>
      <c r="V241" s="174">
        <f>SUM(J241:U241)</f>
        <v>0</v>
      </c>
    </row>
    <row r="242" spans="1:22" ht="15.75" x14ac:dyDescent="0.25">
      <c r="A242" s="365"/>
      <c r="B242" s="366"/>
      <c r="C242" s="367"/>
      <c r="D242" s="369"/>
      <c r="E242" s="366"/>
      <c r="F242" s="367"/>
      <c r="G242" s="366"/>
      <c r="H242" s="367"/>
      <c r="I242" s="3" t="s">
        <v>103</v>
      </c>
      <c r="J242" s="160">
        <v>248</v>
      </c>
      <c r="K242" s="154">
        <v>0</v>
      </c>
      <c r="L242" s="154">
        <v>0</v>
      </c>
      <c r="M242" s="154">
        <v>0</v>
      </c>
      <c r="N242" s="154">
        <v>0</v>
      </c>
      <c r="O242" s="154">
        <v>0</v>
      </c>
      <c r="P242" s="154">
        <v>0</v>
      </c>
      <c r="Q242" s="160">
        <v>0</v>
      </c>
      <c r="R242" s="160">
        <v>612</v>
      </c>
      <c r="S242" s="154">
        <v>0</v>
      </c>
      <c r="T242" s="154">
        <v>0</v>
      </c>
      <c r="U242" s="161">
        <v>0</v>
      </c>
      <c r="V242" s="162">
        <f>SUM(J242:U242)</f>
        <v>860</v>
      </c>
    </row>
    <row r="243" spans="1:22" ht="15.75" x14ac:dyDescent="0.25">
      <c r="A243" s="365"/>
      <c r="B243" s="366"/>
      <c r="C243" s="367"/>
      <c r="D243" s="369"/>
      <c r="E243" s="366"/>
      <c r="F243" s="367"/>
      <c r="G243" s="366"/>
      <c r="H243" s="367"/>
      <c r="I243" s="3" t="s">
        <v>172</v>
      </c>
      <c r="J243" s="160">
        <v>0</v>
      </c>
      <c r="K243" s="154">
        <v>0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60">
        <v>0</v>
      </c>
      <c r="R243" s="160">
        <v>0</v>
      </c>
      <c r="S243" s="154">
        <v>0</v>
      </c>
      <c r="T243" s="154">
        <v>0</v>
      </c>
      <c r="U243" s="161">
        <v>0</v>
      </c>
      <c r="V243" s="162">
        <f>SUM(J243:U243)</f>
        <v>0</v>
      </c>
    </row>
    <row r="244" spans="1:22" ht="15.75" x14ac:dyDescent="0.25">
      <c r="A244" s="365"/>
      <c r="B244" s="366"/>
      <c r="C244" s="367"/>
      <c r="D244" s="369"/>
      <c r="E244" s="366"/>
      <c r="F244" s="367"/>
      <c r="G244" s="366"/>
      <c r="H244" s="367"/>
      <c r="I244" s="38" t="s">
        <v>179</v>
      </c>
      <c r="J244" s="172">
        <v>17157</v>
      </c>
      <c r="K244" s="171">
        <v>12883</v>
      </c>
      <c r="L244" s="171">
        <v>0</v>
      </c>
      <c r="M244" s="171">
        <v>15353</v>
      </c>
      <c r="N244" s="171">
        <v>0</v>
      </c>
      <c r="O244" s="171">
        <v>3272</v>
      </c>
      <c r="P244" s="171">
        <v>0</v>
      </c>
      <c r="Q244" s="172">
        <v>0</v>
      </c>
      <c r="R244" s="172">
        <v>0</v>
      </c>
      <c r="S244" s="171">
        <v>0</v>
      </c>
      <c r="T244" s="171">
        <v>0</v>
      </c>
      <c r="U244" s="173">
        <v>0</v>
      </c>
      <c r="V244" s="162">
        <f>SUM(J244:U244)</f>
        <v>48665</v>
      </c>
    </row>
    <row r="245" spans="1:22" ht="16.5" thickBot="1" x14ac:dyDescent="0.3">
      <c r="A245" s="358"/>
      <c r="B245" s="364"/>
      <c r="C245" s="362"/>
      <c r="D245" s="370"/>
      <c r="E245" s="364"/>
      <c r="F245" s="362"/>
      <c r="G245" s="364"/>
      <c r="H245" s="362"/>
      <c r="I245" s="44" t="s">
        <v>178</v>
      </c>
      <c r="J245" s="147">
        <v>7350</v>
      </c>
      <c r="K245" s="145">
        <v>0</v>
      </c>
      <c r="L245" s="145">
        <v>1376</v>
      </c>
      <c r="M245" s="145">
        <v>0</v>
      </c>
      <c r="N245" s="145">
        <v>0</v>
      </c>
      <c r="O245" s="145">
        <v>0</v>
      </c>
      <c r="P245" s="145">
        <v>0</v>
      </c>
      <c r="Q245" s="147">
        <v>0</v>
      </c>
      <c r="R245" s="147">
        <v>14567</v>
      </c>
      <c r="S245" s="145">
        <v>8319</v>
      </c>
      <c r="T245" s="145">
        <v>0</v>
      </c>
      <c r="U245" s="148">
        <v>0</v>
      </c>
      <c r="V245" s="149">
        <f>SUM(J245:U245)</f>
        <v>31612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164"/>
      <c r="K246" s="165"/>
      <c r="L246" s="165"/>
      <c r="M246" s="165"/>
      <c r="N246" s="165"/>
      <c r="O246" s="165"/>
      <c r="P246" s="165"/>
      <c r="Q246" s="166"/>
      <c r="R246" s="167"/>
      <c r="S246" s="165"/>
      <c r="T246" s="165"/>
      <c r="U246" s="168"/>
      <c r="V246" s="169">
        <f>SUM(V241:V245)</f>
        <v>81137</v>
      </c>
    </row>
    <row r="247" spans="1:22" ht="15.75" x14ac:dyDescent="0.25">
      <c r="A247" s="357"/>
      <c r="B247" s="363" t="s">
        <v>177</v>
      </c>
      <c r="C247" s="361" t="s">
        <v>81</v>
      </c>
      <c r="D247" s="368">
        <v>24</v>
      </c>
      <c r="E247" s="363" t="s">
        <v>149</v>
      </c>
      <c r="F247" s="361" t="s">
        <v>37</v>
      </c>
      <c r="G247" s="363" t="s">
        <v>9</v>
      </c>
      <c r="H247" s="361" t="s">
        <v>37</v>
      </c>
      <c r="I247" s="38" t="s">
        <v>163</v>
      </c>
      <c r="J247" s="171">
        <v>0</v>
      </c>
      <c r="K247" s="171">
        <v>0</v>
      </c>
      <c r="L247" s="171">
        <v>0</v>
      </c>
      <c r="M247" s="171">
        <v>0</v>
      </c>
      <c r="N247" s="171">
        <v>0</v>
      </c>
      <c r="O247" s="171">
        <v>0</v>
      </c>
      <c r="P247" s="171">
        <v>0</v>
      </c>
      <c r="Q247" s="160">
        <v>0</v>
      </c>
      <c r="R247" s="172">
        <v>0</v>
      </c>
      <c r="S247" s="171">
        <v>0</v>
      </c>
      <c r="T247" s="171">
        <v>0</v>
      </c>
      <c r="U247" s="173">
        <v>0</v>
      </c>
      <c r="V247" s="174">
        <f>SUM(J247:U247)</f>
        <v>0</v>
      </c>
    </row>
    <row r="248" spans="1:22" ht="15.75" x14ac:dyDescent="0.25">
      <c r="A248" s="365"/>
      <c r="B248" s="366"/>
      <c r="C248" s="367"/>
      <c r="D248" s="369"/>
      <c r="E248" s="366"/>
      <c r="F248" s="367"/>
      <c r="G248" s="366"/>
      <c r="H248" s="367"/>
      <c r="I248" s="3" t="s">
        <v>103</v>
      </c>
      <c r="J248" s="160">
        <v>14831</v>
      </c>
      <c r="K248" s="154">
        <v>23973</v>
      </c>
      <c r="L248" s="154">
        <v>27107</v>
      </c>
      <c r="M248" s="154">
        <v>19685</v>
      </c>
      <c r="N248" s="154">
        <v>28522</v>
      </c>
      <c r="O248" s="154">
        <v>20159</v>
      </c>
      <c r="P248" s="154">
        <v>15773</v>
      </c>
      <c r="Q248" s="160">
        <v>20570</v>
      </c>
      <c r="R248" s="160">
        <v>36322</v>
      </c>
      <c r="S248" s="154">
        <v>17941.647000000001</v>
      </c>
      <c r="T248" s="154">
        <v>3959</v>
      </c>
      <c r="U248" s="161">
        <v>26529</v>
      </c>
      <c r="V248" s="162">
        <f>SUM(J248:U248)</f>
        <v>255371.647</v>
      </c>
    </row>
    <row r="249" spans="1:22" ht="15.75" x14ac:dyDescent="0.25">
      <c r="A249" s="365"/>
      <c r="B249" s="366"/>
      <c r="C249" s="367"/>
      <c r="D249" s="369"/>
      <c r="E249" s="366"/>
      <c r="F249" s="367"/>
      <c r="G249" s="366"/>
      <c r="H249" s="367"/>
      <c r="I249" s="3" t="s">
        <v>172</v>
      </c>
      <c r="J249" s="160">
        <v>0</v>
      </c>
      <c r="K249" s="154">
        <v>0</v>
      </c>
      <c r="L249" s="154">
        <v>0</v>
      </c>
      <c r="M249" s="154">
        <v>0</v>
      </c>
      <c r="N249" s="154">
        <v>0</v>
      </c>
      <c r="O249" s="154">
        <v>0</v>
      </c>
      <c r="P249" s="154">
        <v>0</v>
      </c>
      <c r="Q249" s="160">
        <v>0</v>
      </c>
      <c r="R249" s="160">
        <v>0</v>
      </c>
      <c r="S249" s="154">
        <v>0</v>
      </c>
      <c r="T249" s="154">
        <v>0</v>
      </c>
      <c r="U249" s="161">
        <v>0</v>
      </c>
      <c r="V249" s="162">
        <f>SUM(J249:U249)</f>
        <v>0</v>
      </c>
    </row>
    <row r="250" spans="1:22" ht="15.75" x14ac:dyDescent="0.25">
      <c r="A250" s="365"/>
      <c r="B250" s="366"/>
      <c r="C250" s="367"/>
      <c r="D250" s="369"/>
      <c r="E250" s="366"/>
      <c r="F250" s="367"/>
      <c r="G250" s="366"/>
      <c r="H250" s="367"/>
      <c r="I250" s="3" t="s">
        <v>179</v>
      </c>
      <c r="J250" s="160">
        <v>0</v>
      </c>
      <c r="K250" s="154">
        <v>0</v>
      </c>
      <c r="L250" s="154">
        <v>0</v>
      </c>
      <c r="M250" s="154">
        <v>0</v>
      </c>
      <c r="N250" s="154">
        <v>0</v>
      </c>
      <c r="O250" s="154">
        <v>0</v>
      </c>
      <c r="P250" s="154">
        <v>0</v>
      </c>
      <c r="Q250" s="160">
        <v>0</v>
      </c>
      <c r="R250" s="160">
        <v>0</v>
      </c>
      <c r="S250" s="154">
        <v>0</v>
      </c>
      <c r="T250" s="154">
        <v>0</v>
      </c>
      <c r="U250" s="161">
        <v>0</v>
      </c>
      <c r="V250" s="162">
        <f>SUM(J250:U250)</f>
        <v>0</v>
      </c>
    </row>
    <row r="251" spans="1:22" ht="16.5" thickBot="1" x14ac:dyDescent="0.3">
      <c r="A251" s="358"/>
      <c r="B251" s="364"/>
      <c r="C251" s="362"/>
      <c r="D251" s="370"/>
      <c r="E251" s="364"/>
      <c r="F251" s="362"/>
      <c r="G251" s="364"/>
      <c r="H251" s="362"/>
      <c r="I251" s="44" t="s">
        <v>178</v>
      </c>
      <c r="J251" s="147">
        <v>0</v>
      </c>
      <c r="K251" s="145">
        <v>0</v>
      </c>
      <c r="L251" s="145">
        <v>0</v>
      </c>
      <c r="M251" s="145">
        <v>0</v>
      </c>
      <c r="N251" s="145">
        <v>0</v>
      </c>
      <c r="O251" s="145">
        <v>0</v>
      </c>
      <c r="P251" s="145">
        <v>0</v>
      </c>
      <c r="Q251" s="147">
        <v>0</v>
      </c>
      <c r="R251" s="147">
        <v>0</v>
      </c>
      <c r="S251" s="145">
        <v>0</v>
      </c>
      <c r="T251" s="145">
        <v>0</v>
      </c>
      <c r="U251" s="148">
        <v>0</v>
      </c>
      <c r="V251" s="149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164"/>
      <c r="K252" s="165"/>
      <c r="L252" s="165"/>
      <c r="M252" s="165"/>
      <c r="N252" s="165"/>
      <c r="O252" s="165"/>
      <c r="P252" s="165"/>
      <c r="Q252" s="166"/>
      <c r="R252" s="167"/>
      <c r="S252" s="165"/>
      <c r="T252" s="165"/>
      <c r="U252" s="168"/>
      <c r="V252" s="169">
        <f>SUM(V247:V251)</f>
        <v>255371.647</v>
      </c>
    </row>
    <row r="253" spans="1:22" ht="13.5" thickBot="1" x14ac:dyDescent="0.25"/>
    <row r="254" spans="1:22" ht="16.5" thickBot="1" x14ac:dyDescent="0.25">
      <c r="A254" s="128"/>
      <c r="B254" s="141"/>
      <c r="C254" s="141"/>
      <c r="D254" s="141"/>
      <c r="E254" s="141"/>
      <c r="F254" s="141"/>
      <c r="G254" s="141"/>
      <c r="H254" s="142"/>
      <c r="I254" s="84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169">
        <f>V252+V246+V240+V237+V232+V228+V223+V214+V207+V198+V191+V185+V178+V169+V163+V156+V148+V143+V134+V127+V122+V114+V106+V94+V89+V84+V78+V75+V72+V69+V64+V60+V55+V44+V38+V36+V33+V29+V26+V24+V18+V12</f>
        <v>67423881.647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8">
    <mergeCell ref="C73:C74"/>
    <mergeCell ref="D73:D74"/>
    <mergeCell ref="E73:E74"/>
    <mergeCell ref="F73:F74"/>
    <mergeCell ref="G73:G74"/>
    <mergeCell ref="H73:H74"/>
    <mergeCell ref="A27:A28"/>
    <mergeCell ref="B27:B28"/>
    <mergeCell ref="C27:C28"/>
    <mergeCell ref="D27:D28"/>
    <mergeCell ref="E27:E28"/>
    <mergeCell ref="F27:F28"/>
    <mergeCell ref="G27:G28"/>
    <mergeCell ref="H27:H28"/>
    <mergeCell ref="G65:G68"/>
    <mergeCell ref="H65:H68"/>
    <mergeCell ref="G56:G59"/>
    <mergeCell ref="H56:H59"/>
    <mergeCell ref="A61:A63"/>
    <mergeCell ref="B61:B63"/>
    <mergeCell ref="C61:C63"/>
    <mergeCell ref="D61:D63"/>
    <mergeCell ref="E61:E63"/>
    <mergeCell ref="F61:F63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E233:E234"/>
    <mergeCell ref="F233:F236"/>
    <mergeCell ref="G233:G236"/>
    <mergeCell ref="H233:H236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23:G126"/>
    <mergeCell ref="H123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3:A126"/>
    <mergeCell ref="B123:B126"/>
    <mergeCell ref="C123:C126"/>
    <mergeCell ref="D123:D126"/>
    <mergeCell ref="E123:E126"/>
    <mergeCell ref="F123:F126"/>
    <mergeCell ref="G107:G113"/>
    <mergeCell ref="H107:H113"/>
    <mergeCell ref="A115:A121"/>
    <mergeCell ref="B115:B121"/>
    <mergeCell ref="C115:C121"/>
    <mergeCell ref="D115:D121"/>
    <mergeCell ref="E115:E121"/>
    <mergeCell ref="F115:F121"/>
    <mergeCell ref="G115:G121"/>
    <mergeCell ref="H115:H121"/>
    <mergeCell ref="A107:A113"/>
    <mergeCell ref="B107:B113"/>
    <mergeCell ref="C107:C113"/>
    <mergeCell ref="D107:D113"/>
    <mergeCell ref="E107:E113"/>
    <mergeCell ref="F107:F113"/>
    <mergeCell ref="G90:G93"/>
    <mergeCell ref="H90:H93"/>
    <mergeCell ref="A95:A105"/>
    <mergeCell ref="B95:B105"/>
    <mergeCell ref="C95:C105"/>
    <mergeCell ref="D95:D105"/>
    <mergeCell ref="E95:E105"/>
    <mergeCell ref="F95:F105"/>
    <mergeCell ref="G95:G105"/>
    <mergeCell ref="H95:H105"/>
    <mergeCell ref="A90:A93"/>
    <mergeCell ref="B90:B93"/>
    <mergeCell ref="C90:C93"/>
    <mergeCell ref="D90:D93"/>
    <mergeCell ref="E90:E93"/>
    <mergeCell ref="F90:F93"/>
    <mergeCell ref="G79:G83"/>
    <mergeCell ref="H79:H83"/>
    <mergeCell ref="A85:A88"/>
    <mergeCell ref="B85:B88"/>
    <mergeCell ref="C85:C88"/>
    <mergeCell ref="D85:D88"/>
    <mergeCell ref="E85:E88"/>
    <mergeCell ref="F85:F88"/>
    <mergeCell ref="G85:G88"/>
    <mergeCell ref="H85:H88"/>
    <mergeCell ref="A79:A83"/>
    <mergeCell ref="B79:B83"/>
    <mergeCell ref="C79:C83"/>
    <mergeCell ref="D79:D83"/>
    <mergeCell ref="E79:E83"/>
    <mergeCell ref="F79:F83"/>
    <mergeCell ref="A76:A77"/>
    <mergeCell ref="B76:B77"/>
    <mergeCell ref="C76:C77"/>
    <mergeCell ref="D76:D77"/>
    <mergeCell ref="E76:E77"/>
    <mergeCell ref="F76:F77"/>
    <mergeCell ref="G76:G77"/>
    <mergeCell ref="H76:H77"/>
    <mergeCell ref="A65:A68"/>
    <mergeCell ref="B65:B68"/>
    <mergeCell ref="C65:C68"/>
    <mergeCell ref="D65:D68"/>
    <mergeCell ref="E65:E68"/>
    <mergeCell ref="F65:F68"/>
    <mergeCell ref="A70:A71"/>
    <mergeCell ref="B70:B71"/>
    <mergeCell ref="C70:C71"/>
    <mergeCell ref="D70:D71"/>
    <mergeCell ref="E70:E71"/>
    <mergeCell ref="F70:F71"/>
    <mergeCell ref="G70:G71"/>
    <mergeCell ref="H70:H71"/>
    <mergeCell ref="A73:A74"/>
    <mergeCell ref="B73:B74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241:A245"/>
    <mergeCell ref="B241:B245"/>
    <mergeCell ref="C241:C245"/>
    <mergeCell ref="D241:D245"/>
    <mergeCell ref="E241:E245"/>
    <mergeCell ref="F241:F245"/>
    <mergeCell ref="G241:G245"/>
    <mergeCell ref="H241:H245"/>
    <mergeCell ref="A247:A251"/>
    <mergeCell ref="B247:B251"/>
    <mergeCell ref="C247:C251"/>
    <mergeCell ref="D247:D251"/>
    <mergeCell ref="E247:E251"/>
    <mergeCell ref="F247:F251"/>
    <mergeCell ref="G247:G251"/>
    <mergeCell ref="H247:H251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4" max="21" man="1"/>
    <brk id="156" max="21" man="1"/>
    <brk id="223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topLeftCell="A3" zoomScale="80" zoomScaleNormal="80" workbookViewId="0">
      <pane xSplit="9" topLeftCell="J1" activePane="topRight" state="frozen"/>
      <selection pane="topRight" activeCell="L15" sqref="L15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2017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0" t="s">
        <v>62</v>
      </c>
    </row>
    <row r="6" spans="1:22" ht="21.75" customHeight="1" thickBot="1" x14ac:dyDescent="0.25">
      <c r="A6" s="343"/>
      <c r="B6" s="203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2017</v>
      </c>
    </row>
    <row r="7" spans="1:22" ht="15.75" x14ac:dyDescent="0.25">
      <c r="A7" s="357">
        <v>480</v>
      </c>
      <c r="B7" s="363" t="s">
        <v>32</v>
      </c>
      <c r="C7" s="361" t="s">
        <v>77</v>
      </c>
      <c r="D7" s="361">
        <v>75</v>
      </c>
      <c r="E7" s="363" t="s">
        <v>64</v>
      </c>
      <c r="F7" s="363" t="s">
        <v>31</v>
      </c>
      <c r="G7" s="363" t="s">
        <v>140</v>
      </c>
      <c r="H7" s="363" t="s">
        <v>31</v>
      </c>
      <c r="I7" s="4" t="s">
        <v>92</v>
      </c>
      <c r="J7" s="17">
        <v>29613</v>
      </c>
      <c r="K7" s="17">
        <v>20895</v>
      </c>
      <c r="L7" s="17">
        <v>28101</v>
      </c>
      <c r="M7" s="17">
        <v>28713</v>
      </c>
      <c r="N7" s="17">
        <v>25950</v>
      </c>
      <c r="O7" s="17">
        <v>34722</v>
      </c>
      <c r="P7" s="17">
        <v>30677</v>
      </c>
      <c r="Q7" s="34">
        <v>28761</v>
      </c>
      <c r="R7" s="58">
        <v>32476</v>
      </c>
      <c r="S7" s="34">
        <v>34330</v>
      </c>
      <c r="T7" s="34">
        <v>28347</v>
      </c>
      <c r="U7" s="35">
        <v>28092</v>
      </c>
      <c r="V7" s="97">
        <f>SUM(J7:U7)</f>
        <v>350677</v>
      </c>
    </row>
    <row r="8" spans="1:22" ht="15.75" customHeight="1" x14ac:dyDescent="0.25">
      <c r="A8" s="365"/>
      <c r="B8" s="366"/>
      <c r="C8" s="367"/>
      <c r="D8" s="367"/>
      <c r="E8" s="366"/>
      <c r="F8" s="366"/>
      <c r="G8" s="366"/>
      <c r="H8" s="366"/>
      <c r="I8" s="3" t="s">
        <v>103</v>
      </c>
      <c r="J8" s="17">
        <v>5868</v>
      </c>
      <c r="K8" s="17">
        <v>5740</v>
      </c>
      <c r="L8" s="17">
        <v>9891</v>
      </c>
      <c r="M8" s="17">
        <v>7280</v>
      </c>
      <c r="N8" s="17">
        <v>13074</v>
      </c>
      <c r="O8" s="17">
        <v>9376</v>
      </c>
      <c r="P8" s="17">
        <v>9734</v>
      </c>
      <c r="Q8" s="17">
        <v>9059</v>
      </c>
      <c r="R8" s="16">
        <v>12943</v>
      </c>
      <c r="S8" s="17">
        <v>102600</v>
      </c>
      <c r="T8" s="17">
        <v>9646</v>
      </c>
      <c r="U8" s="22">
        <v>10366</v>
      </c>
      <c r="V8" s="53">
        <f>SUM(J8:U8)</f>
        <v>205577</v>
      </c>
    </row>
    <row r="9" spans="1:22" ht="15.75" x14ac:dyDescent="0.25">
      <c r="A9" s="365"/>
      <c r="B9" s="366"/>
      <c r="C9" s="367"/>
      <c r="D9" s="367"/>
      <c r="E9" s="366"/>
      <c r="F9" s="366"/>
      <c r="G9" s="366"/>
      <c r="H9" s="366"/>
      <c r="I9" s="3" t="s">
        <v>91</v>
      </c>
      <c r="J9" s="17">
        <v>18239</v>
      </c>
      <c r="K9" s="17">
        <v>16744</v>
      </c>
      <c r="L9" s="17">
        <v>17349</v>
      </c>
      <c r="M9" s="17">
        <v>16050</v>
      </c>
      <c r="N9" s="17">
        <v>18364</v>
      </c>
      <c r="O9" s="17">
        <v>15567</v>
      </c>
      <c r="P9" s="17">
        <v>16687</v>
      </c>
      <c r="Q9" s="17">
        <v>16669</v>
      </c>
      <c r="R9" s="16">
        <v>17511</v>
      </c>
      <c r="S9" s="17">
        <v>14772</v>
      </c>
      <c r="T9" s="17">
        <v>14892</v>
      </c>
      <c r="U9" s="22">
        <v>15968</v>
      </c>
      <c r="V9" s="53">
        <f>SUM(J9:U9)</f>
        <v>198812</v>
      </c>
    </row>
    <row r="10" spans="1:22" ht="15.75" x14ac:dyDescent="0.25">
      <c r="A10" s="365"/>
      <c r="B10" s="366"/>
      <c r="C10" s="367"/>
      <c r="D10" s="367"/>
      <c r="E10" s="366"/>
      <c r="F10" s="366"/>
      <c r="G10" s="366"/>
      <c r="H10" s="366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253</v>
      </c>
      <c r="Q10" s="17">
        <v>263</v>
      </c>
      <c r="R10" s="16">
        <v>227</v>
      </c>
      <c r="S10" s="17">
        <v>263</v>
      </c>
      <c r="T10" s="17">
        <v>228</v>
      </c>
      <c r="U10" s="22">
        <v>280</v>
      </c>
      <c r="V10" s="53">
        <f>SUM(J10:U10)</f>
        <v>1514</v>
      </c>
    </row>
    <row r="11" spans="1:22" ht="16.5" thickBot="1" x14ac:dyDescent="0.3">
      <c r="A11" s="358"/>
      <c r="B11" s="364"/>
      <c r="C11" s="362"/>
      <c r="D11" s="362"/>
      <c r="E11" s="364"/>
      <c r="F11" s="364"/>
      <c r="G11" s="364"/>
      <c r="H11" s="364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756580</v>
      </c>
    </row>
    <row r="13" spans="1:22" ht="15.75" x14ac:dyDescent="0.25">
      <c r="A13" s="357">
        <v>481</v>
      </c>
      <c r="B13" s="363" t="s">
        <v>32</v>
      </c>
      <c r="C13" s="361" t="s">
        <v>77</v>
      </c>
      <c r="D13" s="361">
        <v>94</v>
      </c>
      <c r="E13" s="363" t="s">
        <v>64</v>
      </c>
      <c r="F13" s="363" t="s">
        <v>31</v>
      </c>
      <c r="G13" s="363" t="s">
        <v>141</v>
      </c>
      <c r="H13" s="363" t="s">
        <v>31</v>
      </c>
      <c r="I13" s="41" t="s">
        <v>92</v>
      </c>
      <c r="J13" s="15">
        <v>19738</v>
      </c>
      <c r="K13" s="15">
        <v>17296</v>
      </c>
      <c r="L13" s="15">
        <v>21039</v>
      </c>
      <c r="M13" s="15">
        <v>20791</v>
      </c>
      <c r="N13" s="15">
        <v>17766</v>
      </c>
      <c r="O13" s="15">
        <v>21001</v>
      </c>
      <c r="P13" s="15">
        <v>19232</v>
      </c>
      <c r="Q13" s="14">
        <v>16973</v>
      </c>
      <c r="R13" s="14">
        <v>22806</v>
      </c>
      <c r="S13" s="15">
        <v>21476</v>
      </c>
      <c r="T13" s="15">
        <v>15119</v>
      </c>
      <c r="U13" s="23">
        <v>20781</v>
      </c>
      <c r="V13" s="99">
        <f>SUM(J13:U13)</f>
        <v>234018</v>
      </c>
    </row>
    <row r="14" spans="1:22" ht="15.75" customHeight="1" x14ac:dyDescent="0.25">
      <c r="A14" s="365"/>
      <c r="B14" s="366"/>
      <c r="C14" s="367"/>
      <c r="D14" s="367"/>
      <c r="E14" s="366"/>
      <c r="F14" s="366"/>
      <c r="G14" s="366"/>
      <c r="H14" s="366"/>
      <c r="I14" s="3" t="s">
        <v>103</v>
      </c>
      <c r="J14" s="36">
        <v>13688</v>
      </c>
      <c r="K14" s="17">
        <v>7786</v>
      </c>
      <c r="L14" s="17">
        <v>8505</v>
      </c>
      <c r="M14" s="17">
        <v>5709</v>
      </c>
      <c r="N14" s="17">
        <v>11745</v>
      </c>
      <c r="O14" s="17">
        <v>9131</v>
      </c>
      <c r="P14" s="17">
        <v>10315</v>
      </c>
      <c r="Q14" s="16">
        <v>8818</v>
      </c>
      <c r="R14" s="16">
        <v>11298</v>
      </c>
      <c r="S14" s="17">
        <v>10088</v>
      </c>
      <c r="T14" s="17">
        <v>8446</v>
      </c>
      <c r="U14" s="22">
        <v>8516</v>
      </c>
      <c r="V14" s="53">
        <f>SUM(J14:U14)</f>
        <v>114045</v>
      </c>
    </row>
    <row r="15" spans="1:22" ht="15.75" x14ac:dyDescent="0.25">
      <c r="A15" s="365"/>
      <c r="B15" s="366"/>
      <c r="C15" s="367"/>
      <c r="D15" s="367"/>
      <c r="E15" s="366"/>
      <c r="F15" s="366"/>
      <c r="G15" s="366"/>
      <c r="H15" s="366"/>
      <c r="I15" s="3" t="s">
        <v>91</v>
      </c>
      <c r="J15" s="36">
        <v>22635</v>
      </c>
      <c r="K15" s="17">
        <v>18970</v>
      </c>
      <c r="L15" s="17">
        <v>19118</v>
      </c>
      <c r="M15" s="17">
        <v>15898</v>
      </c>
      <c r="N15" s="17">
        <v>19495</v>
      </c>
      <c r="O15" s="17">
        <v>16007</v>
      </c>
      <c r="P15" s="17">
        <v>16353</v>
      </c>
      <c r="Q15" s="16">
        <v>13735</v>
      </c>
      <c r="R15" s="16">
        <v>17656</v>
      </c>
      <c r="S15" s="17">
        <v>14891</v>
      </c>
      <c r="T15" s="17">
        <v>12387</v>
      </c>
      <c r="U15" s="22">
        <v>18278</v>
      </c>
      <c r="V15" s="53">
        <f>SUM(J15:U15)</f>
        <v>205423</v>
      </c>
    </row>
    <row r="16" spans="1:22" ht="15.75" x14ac:dyDescent="0.25">
      <c r="A16" s="365"/>
      <c r="B16" s="366"/>
      <c r="C16" s="367"/>
      <c r="D16" s="367"/>
      <c r="E16" s="366"/>
      <c r="F16" s="366"/>
      <c r="G16" s="366"/>
      <c r="H16" s="366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180</v>
      </c>
      <c r="Q16" s="17">
        <v>191</v>
      </c>
      <c r="R16" s="16">
        <v>214</v>
      </c>
      <c r="S16" s="17">
        <v>274</v>
      </c>
      <c r="T16" s="17">
        <v>214</v>
      </c>
      <c r="U16" s="22">
        <v>315</v>
      </c>
      <c r="V16" s="53">
        <f>SUM(J16:U16)</f>
        <v>1388</v>
      </c>
    </row>
    <row r="17" spans="1:22" ht="16.5" thickBot="1" x14ac:dyDescent="0.3">
      <c r="A17" s="358"/>
      <c r="B17" s="364"/>
      <c r="C17" s="362"/>
      <c r="D17" s="362"/>
      <c r="E17" s="364"/>
      <c r="F17" s="364"/>
      <c r="G17" s="364"/>
      <c r="H17" s="364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554874</v>
      </c>
    </row>
    <row r="19" spans="1:22" ht="16.149999999999999" customHeight="1" x14ac:dyDescent="0.25">
      <c r="A19" s="357">
        <v>482</v>
      </c>
      <c r="B19" s="361" t="s">
        <v>32</v>
      </c>
      <c r="C19" s="361" t="s">
        <v>79</v>
      </c>
      <c r="D19" s="361">
        <v>225</v>
      </c>
      <c r="E19" s="371" t="s">
        <v>142</v>
      </c>
      <c r="F19" s="363" t="s">
        <v>31</v>
      </c>
      <c r="G19" s="363" t="s">
        <v>64</v>
      </c>
      <c r="H19" s="363" t="s">
        <v>31</v>
      </c>
      <c r="I19" s="41" t="s">
        <v>92</v>
      </c>
      <c r="J19" s="15">
        <v>46651</v>
      </c>
      <c r="K19" s="15">
        <v>38191</v>
      </c>
      <c r="L19" s="15">
        <v>49140</v>
      </c>
      <c r="M19" s="15">
        <v>49504</v>
      </c>
      <c r="N19" s="15">
        <v>43716</v>
      </c>
      <c r="O19" s="15">
        <v>55723</v>
      </c>
      <c r="P19" s="15">
        <v>49909</v>
      </c>
      <c r="Q19" s="14">
        <v>45734</v>
      </c>
      <c r="R19" s="14">
        <v>55282</v>
      </c>
      <c r="S19" s="15">
        <v>55806</v>
      </c>
      <c r="T19" s="15">
        <v>43466</v>
      </c>
      <c r="U19" s="23">
        <v>48873</v>
      </c>
      <c r="V19" s="99">
        <f>SUM(J19:U19)</f>
        <v>581995</v>
      </c>
    </row>
    <row r="20" spans="1:22" ht="16.149999999999999" customHeight="1" x14ac:dyDescent="0.25">
      <c r="A20" s="365"/>
      <c r="B20" s="367"/>
      <c r="C20" s="367"/>
      <c r="D20" s="367"/>
      <c r="E20" s="372"/>
      <c r="F20" s="366"/>
      <c r="G20" s="366"/>
      <c r="H20" s="366"/>
      <c r="I20" s="3" t="s">
        <v>103</v>
      </c>
      <c r="J20" s="17">
        <v>19556</v>
      </c>
      <c r="K20" s="17">
        <v>13526</v>
      </c>
      <c r="L20" s="17">
        <v>18396</v>
      </c>
      <c r="M20" s="17">
        <v>12989</v>
      </c>
      <c r="N20" s="17">
        <v>24819</v>
      </c>
      <c r="O20" s="17">
        <v>18507</v>
      </c>
      <c r="P20" s="17">
        <v>20049</v>
      </c>
      <c r="Q20" s="16">
        <v>17877</v>
      </c>
      <c r="R20" s="16">
        <v>24241</v>
      </c>
      <c r="S20" s="17">
        <v>20348</v>
      </c>
      <c r="T20" s="17">
        <v>18092</v>
      </c>
      <c r="U20" s="22">
        <v>18882</v>
      </c>
      <c r="V20" s="53">
        <f>SUM(J20:U20)</f>
        <v>227282</v>
      </c>
    </row>
    <row r="21" spans="1:22" ht="16.149999999999999" customHeight="1" x14ac:dyDescent="0.25">
      <c r="A21" s="365"/>
      <c r="B21" s="367"/>
      <c r="C21" s="367"/>
      <c r="D21" s="367"/>
      <c r="E21" s="372"/>
      <c r="F21" s="366"/>
      <c r="G21" s="366"/>
      <c r="H21" s="366"/>
      <c r="I21" s="3" t="s">
        <v>91</v>
      </c>
      <c r="J21" s="17">
        <v>40874</v>
      </c>
      <c r="K21" s="17">
        <v>35714</v>
      </c>
      <c r="L21" s="17">
        <v>36466</v>
      </c>
      <c r="M21" s="17">
        <v>31948</v>
      </c>
      <c r="N21" s="17">
        <v>37859</v>
      </c>
      <c r="O21" s="17">
        <v>31574</v>
      </c>
      <c r="P21" s="17">
        <v>32740</v>
      </c>
      <c r="Q21" s="16">
        <v>30404</v>
      </c>
      <c r="R21" s="16">
        <v>35167</v>
      </c>
      <c r="S21" s="17">
        <v>29663</v>
      </c>
      <c r="T21" s="17">
        <v>27279</v>
      </c>
      <c r="U21" s="22">
        <v>34246</v>
      </c>
      <c r="V21" s="53">
        <f>SUM(J21:U21)</f>
        <v>403934</v>
      </c>
    </row>
    <row r="22" spans="1:22" ht="16.149999999999999" customHeight="1" x14ac:dyDescent="0.25">
      <c r="A22" s="365"/>
      <c r="B22" s="367"/>
      <c r="C22" s="367"/>
      <c r="D22" s="367"/>
      <c r="E22" s="372"/>
      <c r="F22" s="366"/>
      <c r="G22" s="366"/>
      <c r="H22" s="366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433</v>
      </c>
      <c r="Q22" s="17">
        <v>454</v>
      </c>
      <c r="R22" s="16">
        <v>441</v>
      </c>
      <c r="S22" s="17">
        <v>537</v>
      </c>
      <c r="T22" s="17">
        <v>442</v>
      </c>
      <c r="U22" s="22">
        <v>595</v>
      </c>
      <c r="V22" s="53">
        <f>SUM(J22:U22)</f>
        <v>2902</v>
      </c>
    </row>
    <row r="23" spans="1:22" ht="16.149999999999999" customHeight="1" thickBot="1" x14ac:dyDescent="0.3">
      <c r="A23" s="358"/>
      <c r="B23" s="362"/>
      <c r="C23" s="362"/>
      <c r="D23" s="362"/>
      <c r="E23" s="373"/>
      <c r="F23" s="364"/>
      <c r="G23" s="364"/>
      <c r="H23" s="364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1216113</v>
      </c>
    </row>
    <row r="25" spans="1:22" s="150" customFormat="1" ht="31.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17160</v>
      </c>
      <c r="K25" s="145">
        <v>8633</v>
      </c>
      <c r="L25" s="145">
        <v>17518</v>
      </c>
      <c r="M25" s="145">
        <v>25504</v>
      </c>
      <c r="N25" s="145">
        <v>25449</v>
      </c>
      <c r="O25" s="145">
        <v>19476</v>
      </c>
      <c r="P25" s="145">
        <v>0</v>
      </c>
      <c r="Q25" s="160">
        <v>25907</v>
      </c>
      <c r="R25" s="147">
        <v>41993</v>
      </c>
      <c r="S25" s="154">
        <v>29436</v>
      </c>
      <c r="T25" s="145">
        <v>21307</v>
      </c>
      <c r="U25" s="148">
        <v>35299</v>
      </c>
      <c r="V25" s="149">
        <f>SUM(J25:U25)</f>
        <v>267682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267682</v>
      </c>
    </row>
    <row r="27" spans="1:22" ht="15.75" x14ac:dyDescent="0.25">
      <c r="A27" s="357">
        <v>501</v>
      </c>
      <c r="B27" s="361" t="s">
        <v>30</v>
      </c>
      <c r="C27" s="361" t="s">
        <v>81</v>
      </c>
      <c r="D27" s="361">
        <v>36</v>
      </c>
      <c r="E27" s="363" t="s">
        <v>20</v>
      </c>
      <c r="F27" s="363" t="s">
        <v>31</v>
      </c>
      <c r="G27" s="363" t="s">
        <v>139</v>
      </c>
      <c r="H27" s="363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358"/>
      <c r="B28" s="362"/>
      <c r="C28" s="362"/>
      <c r="D28" s="362"/>
      <c r="E28" s="364"/>
      <c r="F28" s="364"/>
      <c r="G28" s="364"/>
      <c r="H28" s="364"/>
      <c r="I28" s="43" t="s">
        <v>97</v>
      </c>
      <c r="J28" s="56">
        <v>18714</v>
      </c>
      <c r="K28" s="32">
        <v>24253</v>
      </c>
      <c r="L28" s="32">
        <v>45075</v>
      </c>
      <c r="M28" s="32">
        <v>33125</v>
      </c>
      <c r="N28" s="32">
        <v>10072</v>
      </c>
      <c r="O28" s="32">
        <v>308</v>
      </c>
      <c r="P28" s="32">
        <v>12628</v>
      </c>
      <c r="Q28" s="56">
        <v>75338</v>
      </c>
      <c r="R28" s="56">
        <v>75508</v>
      </c>
      <c r="S28" s="32">
        <v>89000</v>
      </c>
      <c r="T28" s="32">
        <v>42271</v>
      </c>
      <c r="U28" s="33">
        <v>14803</v>
      </c>
      <c r="V28" s="99">
        <f>SUM(J28:U28)</f>
        <v>441095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441095</v>
      </c>
    </row>
    <row r="30" spans="1:22" ht="16.5" customHeight="1" x14ac:dyDescent="0.25">
      <c r="A30" s="357">
        <v>502</v>
      </c>
      <c r="B30" s="363" t="s">
        <v>30</v>
      </c>
      <c r="C30" s="361" t="s">
        <v>77</v>
      </c>
      <c r="D30" s="361">
        <v>36</v>
      </c>
      <c r="E30" s="363" t="s">
        <v>138</v>
      </c>
      <c r="F30" s="363" t="s">
        <v>31</v>
      </c>
      <c r="G30" s="363" t="s">
        <v>20</v>
      </c>
      <c r="H30" s="363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65"/>
      <c r="B31" s="366"/>
      <c r="C31" s="367"/>
      <c r="D31" s="367"/>
      <c r="E31" s="366"/>
      <c r="F31" s="366"/>
      <c r="G31" s="366"/>
      <c r="H31" s="366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58"/>
      <c r="B32" s="364"/>
      <c r="C32" s="362"/>
      <c r="D32" s="362"/>
      <c r="E32" s="364"/>
      <c r="F32" s="364"/>
      <c r="G32" s="364"/>
      <c r="H32" s="364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57">
        <v>525</v>
      </c>
      <c r="B34" s="361" t="s">
        <v>33</v>
      </c>
      <c r="C34" s="361" t="s">
        <v>81</v>
      </c>
      <c r="D34" s="361">
        <v>15</v>
      </c>
      <c r="E34" s="363" t="s">
        <v>143</v>
      </c>
      <c r="F34" s="363" t="s">
        <v>34</v>
      </c>
      <c r="G34" s="363" t="s">
        <v>25</v>
      </c>
      <c r="H34" s="363" t="s">
        <v>34</v>
      </c>
      <c r="I34" s="73" t="s">
        <v>92</v>
      </c>
      <c r="J34" s="72">
        <v>98023</v>
      </c>
      <c r="K34" s="34">
        <v>95533</v>
      </c>
      <c r="L34" s="34">
        <v>103613</v>
      </c>
      <c r="M34" s="34">
        <v>76845</v>
      </c>
      <c r="N34" s="34">
        <v>82052</v>
      </c>
      <c r="O34" s="34">
        <v>95583</v>
      </c>
      <c r="P34" s="34">
        <v>110393</v>
      </c>
      <c r="Q34" s="58">
        <v>123783</v>
      </c>
      <c r="R34" s="58">
        <v>119943</v>
      </c>
      <c r="S34" s="34">
        <v>119205</v>
      </c>
      <c r="T34" s="34">
        <v>103453</v>
      </c>
      <c r="U34" s="35">
        <v>84987</v>
      </c>
      <c r="V34" s="97">
        <f>SUM(J34:U34)</f>
        <v>1213413</v>
      </c>
    </row>
    <row r="35" spans="1:22" ht="16.5" thickBot="1" x14ac:dyDescent="0.3">
      <c r="A35" s="358"/>
      <c r="B35" s="362"/>
      <c r="C35" s="362"/>
      <c r="D35" s="362"/>
      <c r="E35" s="364"/>
      <c r="F35" s="364"/>
      <c r="G35" s="364"/>
      <c r="H35" s="364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1213413</v>
      </c>
    </row>
    <row r="37" spans="1:22" ht="16.5" thickBot="1" x14ac:dyDescent="0.3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44" t="s">
        <v>91</v>
      </c>
      <c r="J37" s="32">
        <v>80864</v>
      </c>
      <c r="K37" s="32">
        <v>77370</v>
      </c>
      <c r="L37" s="32">
        <v>77093</v>
      </c>
      <c r="M37" s="32">
        <v>82255</v>
      </c>
      <c r="N37" s="32">
        <v>77633</v>
      </c>
      <c r="O37" s="32">
        <v>76239</v>
      </c>
      <c r="P37" s="32">
        <v>74083</v>
      </c>
      <c r="Q37" s="25">
        <v>71406</v>
      </c>
      <c r="R37" s="56">
        <v>68764</v>
      </c>
      <c r="S37" s="32">
        <v>66502</v>
      </c>
      <c r="T37" s="32">
        <v>60369</v>
      </c>
      <c r="U37" s="33">
        <v>67080</v>
      </c>
      <c r="V37" s="98">
        <f>SUM(J37:U37)</f>
        <v>879658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879658</v>
      </c>
    </row>
    <row r="39" spans="1:22" ht="15.75" x14ac:dyDescent="0.25">
      <c r="A39" s="357">
        <v>537</v>
      </c>
      <c r="B39" s="361" t="s">
        <v>35</v>
      </c>
      <c r="C39" s="361" t="s">
        <v>83</v>
      </c>
      <c r="D39" s="368">
        <v>363.9</v>
      </c>
      <c r="E39" s="361" t="s">
        <v>16</v>
      </c>
      <c r="F39" s="361" t="s">
        <v>36</v>
      </c>
      <c r="G39" s="359" t="s">
        <v>144</v>
      </c>
      <c r="H39" s="361" t="s">
        <v>37</v>
      </c>
      <c r="I39" s="41" t="s">
        <v>92</v>
      </c>
      <c r="J39" s="15">
        <v>0</v>
      </c>
      <c r="K39" s="15">
        <v>0</v>
      </c>
      <c r="L39" s="15">
        <v>0</v>
      </c>
      <c r="M39" s="15">
        <v>2296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2296</v>
      </c>
    </row>
    <row r="40" spans="1:22" ht="15.75" x14ac:dyDescent="0.25">
      <c r="A40" s="365"/>
      <c r="B40" s="367"/>
      <c r="C40" s="367"/>
      <c r="D40" s="369"/>
      <c r="E40" s="367"/>
      <c r="F40" s="367"/>
      <c r="G40" s="374"/>
      <c r="H40" s="367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65"/>
      <c r="B41" s="367"/>
      <c r="C41" s="367"/>
      <c r="D41" s="369"/>
      <c r="E41" s="367"/>
      <c r="F41" s="367"/>
      <c r="G41" s="374"/>
      <c r="H41" s="367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21670</v>
      </c>
      <c r="V41" s="99">
        <f>SUM(J41:U41)</f>
        <v>21670</v>
      </c>
    </row>
    <row r="42" spans="1:22" ht="15.75" x14ac:dyDescent="0.25">
      <c r="A42" s="365"/>
      <c r="B42" s="367"/>
      <c r="C42" s="367"/>
      <c r="D42" s="369"/>
      <c r="E42" s="367"/>
      <c r="F42" s="367"/>
      <c r="G42" s="367"/>
      <c r="H42" s="367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58"/>
      <c r="B43" s="362"/>
      <c r="C43" s="362"/>
      <c r="D43" s="370"/>
      <c r="E43" s="362"/>
      <c r="F43" s="362"/>
      <c r="G43" s="362"/>
      <c r="H43" s="362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23966</v>
      </c>
    </row>
    <row r="45" spans="1:22" ht="15.75" x14ac:dyDescent="0.25">
      <c r="A45" s="365">
        <v>541</v>
      </c>
      <c r="B45" s="367" t="s">
        <v>41</v>
      </c>
      <c r="C45" s="367" t="s">
        <v>81</v>
      </c>
      <c r="D45" s="367">
        <v>93</v>
      </c>
      <c r="E45" s="367" t="s">
        <v>7</v>
      </c>
      <c r="F45" s="367" t="s">
        <v>39</v>
      </c>
      <c r="G45" s="367" t="s">
        <v>145</v>
      </c>
      <c r="H45" s="367" t="s">
        <v>39</v>
      </c>
      <c r="I45" s="41" t="s">
        <v>94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6">
        <v>0</v>
      </c>
      <c r="R45" s="14">
        <v>0</v>
      </c>
      <c r="S45" s="15">
        <v>0</v>
      </c>
      <c r="T45" s="15">
        <v>0</v>
      </c>
      <c r="U45" s="23">
        <v>0</v>
      </c>
      <c r="V45" s="99">
        <f t="shared" ref="V45:V54" si="0">SUM(J45:U45)</f>
        <v>0</v>
      </c>
    </row>
    <row r="46" spans="1:22" ht="15.75" x14ac:dyDescent="0.25">
      <c r="A46" s="365"/>
      <c r="B46" s="367"/>
      <c r="C46" s="367"/>
      <c r="D46" s="367"/>
      <c r="E46" s="367"/>
      <c r="F46" s="367"/>
      <c r="G46" s="367"/>
      <c r="H46" s="367"/>
      <c r="I46" s="4" t="s">
        <v>92</v>
      </c>
      <c r="J46" s="17">
        <v>166901</v>
      </c>
      <c r="K46" s="17">
        <v>103646</v>
      </c>
      <c r="L46" s="32">
        <v>97076</v>
      </c>
      <c r="M46" s="17">
        <v>84947</v>
      </c>
      <c r="N46" s="17">
        <v>24940</v>
      </c>
      <c r="O46" s="17">
        <v>33793</v>
      </c>
      <c r="P46" s="17">
        <v>8091</v>
      </c>
      <c r="Q46" s="16">
        <v>115604</v>
      </c>
      <c r="R46" s="16">
        <v>139547</v>
      </c>
      <c r="S46" s="17">
        <v>117751</v>
      </c>
      <c r="T46" s="17">
        <v>10183</v>
      </c>
      <c r="U46" s="22">
        <v>55667</v>
      </c>
      <c r="V46" s="53">
        <f t="shared" si="0"/>
        <v>958146</v>
      </c>
    </row>
    <row r="47" spans="1:22" ht="15.75" x14ac:dyDescent="0.25">
      <c r="A47" s="365"/>
      <c r="B47" s="367"/>
      <c r="C47" s="367"/>
      <c r="D47" s="367"/>
      <c r="E47" s="367"/>
      <c r="F47" s="367"/>
      <c r="G47" s="367"/>
      <c r="H47" s="367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65"/>
      <c r="B48" s="367"/>
      <c r="C48" s="367"/>
      <c r="D48" s="367"/>
      <c r="E48" s="367"/>
      <c r="F48" s="367"/>
      <c r="G48" s="367"/>
      <c r="H48" s="367"/>
      <c r="I48" s="4" t="s">
        <v>103</v>
      </c>
      <c r="J48" s="17">
        <v>19570</v>
      </c>
      <c r="K48" s="17">
        <v>25112</v>
      </c>
      <c r="L48" s="17">
        <v>29258</v>
      </c>
      <c r="M48" s="17">
        <v>32477</v>
      </c>
      <c r="N48" s="17">
        <v>62028</v>
      </c>
      <c r="O48" s="17">
        <v>40994</v>
      </c>
      <c r="P48" s="17">
        <v>54781</v>
      </c>
      <c r="Q48" s="16">
        <v>35932</v>
      </c>
      <c r="R48" s="16">
        <v>0</v>
      </c>
      <c r="S48" s="17">
        <v>20677</v>
      </c>
      <c r="T48" s="17">
        <v>31436</v>
      </c>
      <c r="U48" s="22">
        <v>35132</v>
      </c>
      <c r="V48" s="53">
        <f t="shared" si="0"/>
        <v>387397</v>
      </c>
    </row>
    <row r="49" spans="1:22" ht="15.75" x14ac:dyDescent="0.25">
      <c r="A49" s="365"/>
      <c r="B49" s="367"/>
      <c r="C49" s="367"/>
      <c r="D49" s="367"/>
      <c r="E49" s="367"/>
      <c r="F49" s="367"/>
      <c r="G49" s="367"/>
      <c r="H49" s="367"/>
      <c r="I49" s="4" t="s">
        <v>91</v>
      </c>
      <c r="J49" s="17">
        <v>21665</v>
      </c>
      <c r="K49" s="17">
        <v>50391</v>
      </c>
      <c r="L49" s="17">
        <v>16713</v>
      </c>
      <c r="M49" s="17">
        <v>0</v>
      </c>
      <c r="N49" s="17">
        <v>4971</v>
      </c>
      <c r="O49" s="17">
        <v>27627</v>
      </c>
      <c r="P49" s="17">
        <v>49099</v>
      </c>
      <c r="Q49" s="16">
        <v>35747</v>
      </c>
      <c r="R49" s="16">
        <v>0</v>
      </c>
      <c r="S49" s="17">
        <v>43973</v>
      </c>
      <c r="T49" s="17">
        <v>89203</v>
      </c>
      <c r="U49" s="22">
        <v>76281</v>
      </c>
      <c r="V49" s="53">
        <f t="shared" si="0"/>
        <v>415670</v>
      </c>
    </row>
    <row r="50" spans="1:22" ht="15.75" x14ac:dyDescent="0.25">
      <c r="A50" s="365"/>
      <c r="B50" s="367"/>
      <c r="C50" s="367"/>
      <c r="D50" s="367"/>
      <c r="E50" s="367"/>
      <c r="F50" s="367"/>
      <c r="G50" s="367"/>
      <c r="H50" s="367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65"/>
      <c r="B51" s="367"/>
      <c r="C51" s="367"/>
      <c r="D51" s="367"/>
      <c r="E51" s="367"/>
      <c r="F51" s="367"/>
      <c r="G51" s="367"/>
      <c r="H51" s="367"/>
      <c r="I51" s="4" t="s">
        <v>70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6263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0</v>
      </c>
      <c r="V51" s="53">
        <f t="shared" si="0"/>
        <v>6263</v>
      </c>
    </row>
    <row r="52" spans="1:22" ht="15.75" x14ac:dyDescent="0.25">
      <c r="A52" s="365"/>
      <c r="B52" s="367"/>
      <c r="C52" s="367"/>
      <c r="D52" s="367"/>
      <c r="E52" s="367"/>
      <c r="F52" s="367"/>
      <c r="G52" s="367"/>
      <c r="H52" s="367"/>
      <c r="I52" s="4" t="s">
        <v>93</v>
      </c>
      <c r="J52" s="17">
        <v>13230</v>
      </c>
      <c r="K52" s="17">
        <v>16196</v>
      </c>
      <c r="L52" s="17">
        <v>19612</v>
      </c>
      <c r="M52" s="17">
        <v>34819</v>
      </c>
      <c r="N52" s="17">
        <v>28682</v>
      </c>
      <c r="O52" s="17">
        <v>37136</v>
      </c>
      <c r="P52" s="17">
        <v>48902</v>
      </c>
      <c r="Q52" s="16">
        <v>7763</v>
      </c>
      <c r="R52" s="16">
        <v>0</v>
      </c>
      <c r="S52" s="17">
        <v>0</v>
      </c>
      <c r="T52" s="17">
        <v>0</v>
      </c>
      <c r="U52" s="22">
        <v>0</v>
      </c>
      <c r="V52" s="53">
        <f t="shared" si="0"/>
        <v>206340</v>
      </c>
    </row>
    <row r="53" spans="1:22" ht="15.75" x14ac:dyDescent="0.25">
      <c r="A53" s="365"/>
      <c r="B53" s="367"/>
      <c r="C53" s="367"/>
      <c r="D53" s="367"/>
      <c r="E53" s="367"/>
      <c r="F53" s="367"/>
      <c r="G53" s="367"/>
      <c r="H53" s="367"/>
      <c r="I53" s="18" t="s">
        <v>180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5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65"/>
      <c r="B54" s="367"/>
      <c r="C54" s="367"/>
      <c r="D54" s="367"/>
      <c r="E54" s="367"/>
      <c r="F54" s="367"/>
      <c r="G54" s="367"/>
      <c r="H54" s="367"/>
      <c r="I54" s="18" t="s">
        <v>95</v>
      </c>
      <c r="J54" s="28">
        <v>4468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5">
        <v>0</v>
      </c>
      <c r="R54" s="55">
        <v>0</v>
      </c>
      <c r="S54" s="28">
        <v>0</v>
      </c>
      <c r="T54" s="28">
        <v>0</v>
      </c>
      <c r="U54" s="29">
        <v>0</v>
      </c>
      <c r="V54" s="100">
        <f t="shared" si="0"/>
        <v>4468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1"/>
      <c r="V55" s="81">
        <f>SUM(V45:V54)</f>
        <v>1978284</v>
      </c>
    </row>
    <row r="56" spans="1:22" ht="15.75" x14ac:dyDescent="0.25">
      <c r="A56" s="365">
        <v>542</v>
      </c>
      <c r="B56" s="367" t="s">
        <v>38</v>
      </c>
      <c r="C56" s="367" t="s">
        <v>79</v>
      </c>
      <c r="D56" s="367">
        <v>200</v>
      </c>
      <c r="E56" s="366" t="s">
        <v>7</v>
      </c>
      <c r="F56" s="366" t="s">
        <v>39</v>
      </c>
      <c r="G56" s="366" t="s">
        <v>146</v>
      </c>
      <c r="H56" s="366" t="s">
        <v>40</v>
      </c>
      <c r="I56" s="41" t="s">
        <v>94</v>
      </c>
      <c r="J56" s="15">
        <v>26667</v>
      </c>
      <c r="K56" s="15">
        <v>25289</v>
      </c>
      <c r="L56" s="15">
        <v>22370</v>
      </c>
      <c r="M56" s="15">
        <v>28139</v>
      </c>
      <c r="N56" s="15">
        <v>22255</v>
      </c>
      <c r="O56" s="15">
        <v>21859</v>
      </c>
      <c r="P56" s="15">
        <v>28591</v>
      </c>
      <c r="Q56" s="16">
        <v>22444</v>
      </c>
      <c r="R56" s="14">
        <v>26067</v>
      </c>
      <c r="S56" s="15">
        <v>22830</v>
      </c>
      <c r="T56" s="15">
        <v>22652</v>
      </c>
      <c r="U56" s="23">
        <v>26459</v>
      </c>
      <c r="V56" s="99">
        <f>SUM(J56:U56)</f>
        <v>295622</v>
      </c>
    </row>
    <row r="57" spans="1:22" ht="15.75" x14ac:dyDescent="0.25">
      <c r="A57" s="365"/>
      <c r="B57" s="367"/>
      <c r="C57" s="367"/>
      <c r="D57" s="367"/>
      <c r="E57" s="366"/>
      <c r="F57" s="366"/>
      <c r="G57" s="366"/>
      <c r="H57" s="366"/>
      <c r="I57" s="4" t="s">
        <v>92</v>
      </c>
      <c r="J57" s="17">
        <v>32808</v>
      </c>
      <c r="K57" s="17">
        <v>47059</v>
      </c>
      <c r="L57" s="17">
        <v>55489</v>
      </c>
      <c r="M57" s="17">
        <v>44478</v>
      </c>
      <c r="N57" s="17">
        <v>53968</v>
      </c>
      <c r="O57" s="17">
        <v>61015</v>
      </c>
      <c r="P57" s="17">
        <v>58568</v>
      </c>
      <c r="Q57" s="16">
        <v>62151</v>
      </c>
      <c r="R57" s="16">
        <v>50629</v>
      </c>
      <c r="S57" s="17">
        <v>59657</v>
      </c>
      <c r="T57" s="17">
        <v>46702</v>
      </c>
      <c r="U57" s="22">
        <v>49049</v>
      </c>
      <c r="V57" s="53">
        <f>SUM(J57:U57)</f>
        <v>621573</v>
      </c>
    </row>
    <row r="58" spans="1:22" ht="15.75" x14ac:dyDescent="0.25">
      <c r="A58" s="365"/>
      <c r="B58" s="367"/>
      <c r="C58" s="367"/>
      <c r="D58" s="367"/>
      <c r="E58" s="366"/>
      <c r="F58" s="366"/>
      <c r="G58" s="366"/>
      <c r="H58" s="366"/>
      <c r="I58" s="3" t="s">
        <v>103</v>
      </c>
      <c r="J58" s="17">
        <v>4960</v>
      </c>
      <c r="K58" s="17">
        <v>5139</v>
      </c>
      <c r="L58" s="17">
        <v>6308</v>
      </c>
      <c r="M58" s="17">
        <v>5165</v>
      </c>
      <c r="N58" s="17">
        <v>7740</v>
      </c>
      <c r="O58" s="17">
        <v>9022</v>
      </c>
      <c r="P58" s="17">
        <v>10193</v>
      </c>
      <c r="Q58" s="16">
        <v>8207</v>
      </c>
      <c r="R58" s="16">
        <v>5742</v>
      </c>
      <c r="S58" s="17">
        <v>4996</v>
      </c>
      <c r="T58" s="17">
        <v>9029</v>
      </c>
      <c r="U58" s="22">
        <v>6200</v>
      </c>
      <c r="V58" s="53">
        <f>SUM(J58:U58)</f>
        <v>82701</v>
      </c>
    </row>
    <row r="59" spans="1:22" ht="16.5" thickBot="1" x14ac:dyDescent="0.3">
      <c r="A59" s="365"/>
      <c r="B59" s="367"/>
      <c r="C59" s="367"/>
      <c r="D59" s="367"/>
      <c r="E59" s="366"/>
      <c r="F59" s="366"/>
      <c r="G59" s="366"/>
      <c r="H59" s="366"/>
      <c r="I59" s="18" t="s">
        <v>91</v>
      </c>
      <c r="J59" s="28">
        <v>127920</v>
      </c>
      <c r="K59" s="28">
        <v>101853</v>
      </c>
      <c r="L59" s="28">
        <v>108523</v>
      </c>
      <c r="M59" s="28">
        <v>100397</v>
      </c>
      <c r="N59" s="28">
        <v>120973</v>
      </c>
      <c r="O59" s="28">
        <v>97600</v>
      </c>
      <c r="P59" s="28">
        <v>104148</v>
      </c>
      <c r="Q59" s="25">
        <v>109119</v>
      </c>
      <c r="R59" s="55">
        <v>103288</v>
      </c>
      <c r="S59" s="28">
        <v>106618</v>
      </c>
      <c r="T59" s="28">
        <v>95517</v>
      </c>
      <c r="U59" s="29">
        <v>114350</v>
      </c>
      <c r="V59" s="100">
        <f>SUM(J59:U59)</f>
        <v>1290306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66"/>
      <c r="K60" s="30"/>
      <c r="L60" s="30"/>
      <c r="M60" s="30"/>
      <c r="N60" s="30"/>
      <c r="O60" s="30"/>
      <c r="P60" s="30"/>
      <c r="Q60" s="68"/>
      <c r="R60" s="59"/>
      <c r="S60" s="30"/>
      <c r="T60" s="30"/>
      <c r="U60" s="31"/>
      <c r="V60" s="81">
        <f>SUM(V56:V59)</f>
        <v>2290202</v>
      </c>
    </row>
    <row r="61" spans="1:22" ht="15.75" x14ac:dyDescent="0.25">
      <c r="A61" s="357">
        <v>554</v>
      </c>
      <c r="B61" s="361" t="s">
        <v>43</v>
      </c>
      <c r="C61" s="361" t="s">
        <v>79</v>
      </c>
      <c r="D61" s="361">
        <v>58</v>
      </c>
      <c r="E61" s="363" t="s">
        <v>147</v>
      </c>
      <c r="F61" s="361" t="s">
        <v>37</v>
      </c>
      <c r="G61" s="371" t="s">
        <v>148</v>
      </c>
      <c r="H61" s="361" t="s">
        <v>37</v>
      </c>
      <c r="I61" s="4" t="s">
        <v>94</v>
      </c>
      <c r="J61" s="17">
        <v>488</v>
      </c>
      <c r="K61" s="17">
        <v>490</v>
      </c>
      <c r="L61" s="17">
        <v>484</v>
      </c>
      <c r="M61" s="17">
        <v>493</v>
      </c>
      <c r="N61" s="17">
        <v>491</v>
      </c>
      <c r="O61" s="17">
        <v>991</v>
      </c>
      <c r="P61" s="17">
        <v>485</v>
      </c>
      <c r="Q61" s="16">
        <v>203</v>
      </c>
      <c r="R61" s="16">
        <v>787</v>
      </c>
      <c r="S61" s="17">
        <v>494</v>
      </c>
      <c r="T61" s="17">
        <v>985</v>
      </c>
      <c r="U61" s="22">
        <v>489</v>
      </c>
      <c r="V61" s="53">
        <f>SUM(J61:U61)</f>
        <v>6880</v>
      </c>
    </row>
    <row r="62" spans="1:22" ht="15.75" x14ac:dyDescent="0.25">
      <c r="A62" s="365"/>
      <c r="B62" s="367"/>
      <c r="C62" s="367"/>
      <c r="D62" s="367"/>
      <c r="E62" s="366"/>
      <c r="F62" s="367"/>
      <c r="G62" s="372"/>
      <c r="H62" s="367"/>
      <c r="I62" s="18" t="s">
        <v>92</v>
      </c>
      <c r="J62" s="28">
        <v>1966</v>
      </c>
      <c r="K62" s="28">
        <v>2095</v>
      </c>
      <c r="L62" s="28">
        <v>3861</v>
      </c>
      <c r="M62" s="28">
        <v>15509</v>
      </c>
      <c r="N62" s="28">
        <v>7556</v>
      </c>
      <c r="O62" s="28">
        <v>3291</v>
      </c>
      <c r="P62" s="28">
        <v>4873</v>
      </c>
      <c r="Q62" s="55">
        <v>68</v>
      </c>
      <c r="R62" s="55">
        <v>8197</v>
      </c>
      <c r="S62" s="28">
        <v>2202</v>
      </c>
      <c r="T62" s="28">
        <v>3425</v>
      </c>
      <c r="U62" s="29">
        <v>11587</v>
      </c>
      <c r="V62" s="100">
        <f>SUM(J62:U62)</f>
        <v>64630</v>
      </c>
    </row>
    <row r="63" spans="1:22" ht="16.5" thickBot="1" x14ac:dyDescent="0.3">
      <c r="A63" s="358"/>
      <c r="B63" s="362"/>
      <c r="C63" s="362"/>
      <c r="D63" s="362"/>
      <c r="E63" s="364"/>
      <c r="F63" s="362"/>
      <c r="G63" s="364"/>
      <c r="H63" s="362"/>
      <c r="I63" s="18" t="s">
        <v>91</v>
      </c>
      <c r="J63" s="28">
        <v>7902</v>
      </c>
      <c r="K63" s="28">
        <v>5167</v>
      </c>
      <c r="L63" s="28">
        <v>3667</v>
      </c>
      <c r="M63" s="28">
        <v>583</v>
      </c>
      <c r="N63" s="28">
        <v>10424</v>
      </c>
      <c r="O63" s="28">
        <v>1003</v>
      </c>
      <c r="P63" s="28">
        <v>10825</v>
      </c>
      <c r="Q63" s="25">
        <v>2625</v>
      </c>
      <c r="R63" s="55">
        <v>2866</v>
      </c>
      <c r="S63" s="28">
        <v>5007</v>
      </c>
      <c r="T63" s="28">
        <v>4785</v>
      </c>
      <c r="U63" s="29">
        <v>3798</v>
      </c>
      <c r="V63" s="100">
        <f>SUM(J63:U63)</f>
        <v>58652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1"/>
      <c r="V64" s="81">
        <f>SUM(V61:V63)</f>
        <v>130162</v>
      </c>
    </row>
    <row r="65" spans="1:22" ht="15.75" x14ac:dyDescent="0.25">
      <c r="A65" s="357">
        <v>560</v>
      </c>
      <c r="B65" s="363" t="s">
        <v>15</v>
      </c>
      <c r="C65" s="361" t="s">
        <v>77</v>
      </c>
      <c r="D65" s="368">
        <v>17.899999999999999</v>
      </c>
      <c r="E65" s="363" t="s">
        <v>149</v>
      </c>
      <c r="F65" s="361" t="s">
        <v>37</v>
      </c>
      <c r="G65" s="363" t="s">
        <v>9</v>
      </c>
      <c r="H65" s="361" t="s">
        <v>37</v>
      </c>
      <c r="I65" s="38" t="s">
        <v>163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14">
        <v>0</v>
      </c>
      <c r="S65" s="15">
        <v>0</v>
      </c>
      <c r="T65" s="15">
        <v>0</v>
      </c>
      <c r="U65" s="23">
        <v>0</v>
      </c>
      <c r="V65" s="99">
        <f>SUM(J65:U65)</f>
        <v>0</v>
      </c>
    </row>
    <row r="66" spans="1:22" ht="15.75" x14ac:dyDescent="0.25">
      <c r="A66" s="365"/>
      <c r="B66" s="366"/>
      <c r="C66" s="367"/>
      <c r="D66" s="369"/>
      <c r="E66" s="366"/>
      <c r="F66" s="367"/>
      <c r="G66" s="366"/>
      <c r="H66" s="367"/>
      <c r="I66" s="3" t="s">
        <v>103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5.75" x14ac:dyDescent="0.25">
      <c r="A67" s="365"/>
      <c r="B67" s="366"/>
      <c r="C67" s="367"/>
      <c r="D67" s="369"/>
      <c r="E67" s="366"/>
      <c r="F67" s="367"/>
      <c r="G67" s="366"/>
      <c r="H67" s="367"/>
      <c r="I67" s="3" t="s">
        <v>172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6">
        <v>0</v>
      </c>
      <c r="S67" s="17">
        <v>0</v>
      </c>
      <c r="T67" s="17">
        <v>0</v>
      </c>
      <c r="U67" s="22">
        <v>0</v>
      </c>
      <c r="V67" s="53">
        <f>SUM(J67:U67)</f>
        <v>0</v>
      </c>
    </row>
    <row r="68" spans="1:22" ht="16.5" thickBot="1" x14ac:dyDescent="0.3">
      <c r="A68" s="358"/>
      <c r="B68" s="364"/>
      <c r="C68" s="362"/>
      <c r="D68" s="370"/>
      <c r="E68" s="364"/>
      <c r="F68" s="362"/>
      <c r="G68" s="364"/>
      <c r="H68" s="362"/>
      <c r="I68" s="44" t="s">
        <v>164</v>
      </c>
      <c r="J68" s="56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6">
        <v>0</v>
      </c>
      <c r="R68" s="56">
        <v>0</v>
      </c>
      <c r="S68" s="32">
        <v>0</v>
      </c>
      <c r="T68" s="32">
        <v>0</v>
      </c>
      <c r="U68" s="33">
        <v>0</v>
      </c>
      <c r="V68" s="98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SUM(V65:V68)</f>
        <v>0</v>
      </c>
    </row>
    <row r="70" spans="1:22" ht="16.5" thickBot="1" x14ac:dyDescent="0.3">
      <c r="A70" s="206">
        <v>596</v>
      </c>
      <c r="B70" s="233" t="s">
        <v>217</v>
      </c>
      <c r="C70" s="207" t="s">
        <v>84</v>
      </c>
      <c r="D70" s="207">
        <v>26</v>
      </c>
      <c r="E70" s="204" t="s">
        <v>216</v>
      </c>
      <c r="F70" s="204" t="s">
        <v>45</v>
      </c>
      <c r="G70" s="204" t="s">
        <v>18</v>
      </c>
      <c r="H70" s="205" t="s">
        <v>45</v>
      </c>
      <c r="I70" s="44" t="s">
        <v>93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5">
        <v>0</v>
      </c>
      <c r="S70" s="25">
        <v>0</v>
      </c>
      <c r="T70" s="25">
        <v>0</v>
      </c>
      <c r="U70" s="29">
        <v>0</v>
      </c>
      <c r="V70" s="100">
        <f>SUM(J70:U70)</f>
        <v>0</v>
      </c>
    </row>
    <row r="71" spans="1:22" ht="16.5" thickBot="1" x14ac:dyDescent="0.3">
      <c r="A71" s="123"/>
      <c r="B71" s="232"/>
      <c r="C71" s="133"/>
      <c r="D71" s="133"/>
      <c r="E71" s="133"/>
      <c r="F71" s="133"/>
      <c r="G71" s="133"/>
      <c r="H71" s="133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">
      <c r="A72" s="357">
        <v>597</v>
      </c>
      <c r="B72" s="359" t="s">
        <v>218</v>
      </c>
      <c r="C72" s="361" t="s">
        <v>79</v>
      </c>
      <c r="D72" s="361">
        <v>26</v>
      </c>
      <c r="E72" s="363" t="s">
        <v>18</v>
      </c>
      <c r="F72" s="363" t="s">
        <v>45</v>
      </c>
      <c r="G72" s="363" t="s">
        <v>216</v>
      </c>
      <c r="H72" s="363" t="s">
        <v>45</v>
      </c>
      <c r="I72" s="185" t="s">
        <v>164</v>
      </c>
      <c r="J72" s="186">
        <v>15807</v>
      </c>
      <c r="K72" s="187">
        <v>16479</v>
      </c>
      <c r="L72" s="187">
        <v>17476</v>
      </c>
      <c r="M72" s="187">
        <v>7236</v>
      </c>
      <c r="N72" s="187">
        <v>13777</v>
      </c>
      <c r="O72" s="187">
        <v>19343</v>
      </c>
      <c r="P72" s="187">
        <v>17177</v>
      </c>
      <c r="Q72" s="230">
        <v>10901</v>
      </c>
      <c r="R72" s="186">
        <v>12160</v>
      </c>
      <c r="S72" s="187">
        <v>16605</v>
      </c>
      <c r="T72" s="187">
        <v>17411</v>
      </c>
      <c r="U72" s="188">
        <v>11793</v>
      </c>
      <c r="V72" s="229">
        <f>SUM(J72:U72)</f>
        <v>176165</v>
      </c>
    </row>
    <row r="73" spans="1:22" ht="16.5" thickBot="1" x14ac:dyDescent="0.25">
      <c r="A73" s="358"/>
      <c r="B73" s="360"/>
      <c r="C73" s="362"/>
      <c r="D73" s="362"/>
      <c r="E73" s="364"/>
      <c r="F73" s="364"/>
      <c r="G73" s="364"/>
      <c r="H73" s="364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123"/>
      <c r="B74" s="133"/>
      <c r="C74" s="133"/>
      <c r="D74" s="133"/>
      <c r="E74" s="133"/>
      <c r="F74" s="133"/>
      <c r="G74" s="133"/>
      <c r="H74" s="133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176165</v>
      </c>
    </row>
    <row r="75" spans="1:22" ht="15.75" x14ac:dyDescent="0.25">
      <c r="A75" s="365">
        <v>598</v>
      </c>
      <c r="B75" s="366" t="s">
        <v>46</v>
      </c>
      <c r="C75" s="367" t="s">
        <v>84</v>
      </c>
      <c r="D75" s="367">
        <v>16</v>
      </c>
      <c r="E75" s="363" t="s">
        <v>18</v>
      </c>
      <c r="F75" s="363" t="s">
        <v>45</v>
      </c>
      <c r="G75" s="363" t="s">
        <v>150</v>
      </c>
      <c r="H75" s="366" t="s">
        <v>45</v>
      </c>
      <c r="I75" s="38" t="s">
        <v>92</v>
      </c>
      <c r="J75" s="15">
        <v>6432</v>
      </c>
      <c r="K75" s="15">
        <v>1997</v>
      </c>
      <c r="L75" s="15">
        <v>0</v>
      </c>
      <c r="M75" s="15">
        <v>0</v>
      </c>
      <c r="N75" s="15">
        <v>402</v>
      </c>
      <c r="O75" s="15">
        <v>4824</v>
      </c>
      <c r="P75" s="15">
        <v>0</v>
      </c>
      <c r="Q75" s="16">
        <v>0</v>
      </c>
      <c r="R75" s="14">
        <v>0</v>
      </c>
      <c r="S75" s="15">
        <v>0</v>
      </c>
      <c r="T75" s="15">
        <v>0</v>
      </c>
      <c r="U75" s="23">
        <v>0</v>
      </c>
      <c r="V75" s="99">
        <f>SUM(J75:U75)</f>
        <v>13655</v>
      </c>
    </row>
    <row r="76" spans="1:22" ht="16.5" thickBot="1" x14ac:dyDescent="0.3">
      <c r="A76" s="365"/>
      <c r="B76" s="366"/>
      <c r="C76" s="367"/>
      <c r="D76" s="367"/>
      <c r="E76" s="364"/>
      <c r="F76" s="364"/>
      <c r="G76" s="364"/>
      <c r="H76" s="366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123"/>
      <c r="B77" s="133"/>
      <c r="C77" s="133"/>
      <c r="D77" s="133"/>
      <c r="E77" s="133"/>
      <c r="F77" s="133"/>
      <c r="G77" s="133"/>
      <c r="H77" s="133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13655</v>
      </c>
    </row>
    <row r="78" spans="1:22" ht="15.75" x14ac:dyDescent="0.25">
      <c r="A78" s="365">
        <v>608</v>
      </c>
      <c r="B78" s="367" t="s">
        <v>47</v>
      </c>
      <c r="C78" s="367" t="s">
        <v>85</v>
      </c>
      <c r="D78" s="367">
        <v>98</v>
      </c>
      <c r="E78" s="366" t="s">
        <v>151</v>
      </c>
      <c r="F78" s="366" t="s">
        <v>45</v>
      </c>
      <c r="G78" s="366" t="s">
        <v>18</v>
      </c>
      <c r="H78" s="366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65"/>
      <c r="B79" s="367"/>
      <c r="C79" s="367"/>
      <c r="D79" s="367"/>
      <c r="E79" s="366"/>
      <c r="F79" s="366"/>
      <c r="G79" s="366"/>
      <c r="H79" s="366"/>
      <c r="I79" s="38" t="s">
        <v>92</v>
      </c>
      <c r="J79" s="15">
        <v>31227</v>
      </c>
      <c r="K79" s="15">
        <v>0</v>
      </c>
      <c r="L79" s="15">
        <v>0</v>
      </c>
      <c r="M79" s="15">
        <v>0</v>
      </c>
      <c r="N79" s="15">
        <v>0</v>
      </c>
      <c r="O79" s="15">
        <v>68090</v>
      </c>
      <c r="P79" s="15">
        <v>56856</v>
      </c>
      <c r="Q79" s="16">
        <v>5111</v>
      </c>
      <c r="R79" s="15">
        <v>0</v>
      </c>
      <c r="S79" s="15">
        <v>0</v>
      </c>
      <c r="T79" s="15">
        <v>0</v>
      </c>
      <c r="U79" s="23">
        <v>15840</v>
      </c>
      <c r="V79" s="99">
        <f>SUM(J79:U79)</f>
        <v>177124</v>
      </c>
    </row>
    <row r="80" spans="1:22" ht="15.75" x14ac:dyDescent="0.25">
      <c r="A80" s="365"/>
      <c r="B80" s="367"/>
      <c r="C80" s="367"/>
      <c r="D80" s="367"/>
      <c r="E80" s="366"/>
      <c r="F80" s="366"/>
      <c r="G80" s="366"/>
      <c r="H80" s="366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65"/>
      <c r="B81" s="367"/>
      <c r="C81" s="367"/>
      <c r="D81" s="367"/>
      <c r="E81" s="366"/>
      <c r="F81" s="366"/>
      <c r="G81" s="366"/>
      <c r="H81" s="366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65"/>
      <c r="B82" s="367"/>
      <c r="C82" s="367"/>
      <c r="D82" s="367"/>
      <c r="E82" s="366"/>
      <c r="F82" s="366"/>
      <c r="G82" s="366"/>
      <c r="H82" s="366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123"/>
      <c r="B83" s="133"/>
      <c r="C83" s="133"/>
      <c r="D83" s="133"/>
      <c r="E83" s="133"/>
      <c r="F83" s="133"/>
      <c r="G83" s="133"/>
      <c r="H83" s="133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177124</v>
      </c>
    </row>
    <row r="84" spans="1:22" ht="15.75" x14ac:dyDescent="0.25">
      <c r="A84" s="357">
        <v>611</v>
      </c>
      <c r="B84" s="363" t="s">
        <v>38</v>
      </c>
      <c r="C84" s="361" t="s">
        <v>77</v>
      </c>
      <c r="D84" s="361">
        <v>66</v>
      </c>
      <c r="E84" s="363" t="s">
        <v>146</v>
      </c>
      <c r="F84" s="363" t="s">
        <v>40</v>
      </c>
      <c r="G84" s="371" t="s">
        <v>152</v>
      </c>
      <c r="H84" s="363" t="s">
        <v>40</v>
      </c>
      <c r="I84" s="38" t="s">
        <v>94</v>
      </c>
      <c r="J84" s="15">
        <v>10616</v>
      </c>
      <c r="K84" s="15">
        <v>8027</v>
      </c>
      <c r="L84" s="15">
        <v>5364</v>
      </c>
      <c r="M84" s="15">
        <v>7363</v>
      </c>
      <c r="N84" s="15">
        <v>6759</v>
      </c>
      <c r="O84" s="15">
        <v>6662</v>
      </c>
      <c r="P84" s="15">
        <v>8210</v>
      </c>
      <c r="Q84" s="16">
        <v>5988</v>
      </c>
      <c r="R84" s="14">
        <v>7033</v>
      </c>
      <c r="S84" s="15">
        <v>6049</v>
      </c>
      <c r="T84" s="15">
        <v>6479</v>
      </c>
      <c r="U84" s="23">
        <v>5644</v>
      </c>
      <c r="V84" s="99">
        <f>SUM(J84:U84)</f>
        <v>84194</v>
      </c>
    </row>
    <row r="85" spans="1:22" ht="15.75" x14ac:dyDescent="0.25">
      <c r="A85" s="365"/>
      <c r="B85" s="366"/>
      <c r="C85" s="367"/>
      <c r="D85" s="367"/>
      <c r="E85" s="366"/>
      <c r="F85" s="366"/>
      <c r="G85" s="372"/>
      <c r="H85" s="366"/>
      <c r="I85" s="4" t="s">
        <v>92</v>
      </c>
      <c r="J85" s="17">
        <v>3228</v>
      </c>
      <c r="K85" s="17">
        <v>5092</v>
      </c>
      <c r="L85" s="17">
        <v>3218</v>
      </c>
      <c r="M85" s="17">
        <v>5874</v>
      </c>
      <c r="N85" s="17">
        <v>5734</v>
      </c>
      <c r="O85" s="17">
        <v>497</v>
      </c>
      <c r="P85" s="17">
        <v>4185</v>
      </c>
      <c r="Q85" s="16">
        <v>3511</v>
      </c>
      <c r="R85" s="16">
        <v>4469</v>
      </c>
      <c r="S85" s="17">
        <v>5462</v>
      </c>
      <c r="T85" s="17">
        <v>5467</v>
      </c>
      <c r="U85" s="22">
        <v>4658</v>
      </c>
      <c r="V85" s="53">
        <f>SUM(J85:U85)</f>
        <v>51395</v>
      </c>
    </row>
    <row r="86" spans="1:22" ht="15.75" x14ac:dyDescent="0.25">
      <c r="A86" s="365"/>
      <c r="B86" s="366"/>
      <c r="C86" s="367"/>
      <c r="D86" s="367"/>
      <c r="E86" s="366"/>
      <c r="F86" s="366"/>
      <c r="G86" s="372"/>
      <c r="H86" s="366"/>
      <c r="I86" s="4" t="s">
        <v>91</v>
      </c>
      <c r="J86" s="17">
        <v>23088</v>
      </c>
      <c r="K86" s="17">
        <v>18145</v>
      </c>
      <c r="L86" s="17">
        <v>14466</v>
      </c>
      <c r="M86" s="17">
        <v>15479</v>
      </c>
      <c r="N86" s="17">
        <v>20975</v>
      </c>
      <c r="O86" s="17">
        <v>15551</v>
      </c>
      <c r="P86" s="17">
        <v>15820</v>
      </c>
      <c r="Q86" s="16">
        <v>22029</v>
      </c>
      <c r="R86" s="16">
        <v>17141</v>
      </c>
      <c r="S86" s="17">
        <v>17432</v>
      </c>
      <c r="T86" s="17">
        <v>19994</v>
      </c>
      <c r="U86" s="22">
        <v>15443</v>
      </c>
      <c r="V86" s="53">
        <f>SUM(J86:U86)</f>
        <v>215563</v>
      </c>
    </row>
    <row r="87" spans="1:22" ht="16.5" thickBot="1" x14ac:dyDescent="0.3">
      <c r="A87" s="358"/>
      <c r="B87" s="364"/>
      <c r="C87" s="362"/>
      <c r="D87" s="362"/>
      <c r="E87" s="364"/>
      <c r="F87" s="364"/>
      <c r="G87" s="373"/>
      <c r="H87" s="364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127"/>
      <c r="B88" s="133"/>
      <c r="C88" s="133"/>
      <c r="D88" s="133"/>
      <c r="E88" s="133"/>
      <c r="F88" s="133"/>
      <c r="G88" s="133"/>
      <c r="H88" s="133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351152</v>
      </c>
    </row>
    <row r="89" spans="1:22" ht="15.75" x14ac:dyDescent="0.25">
      <c r="A89" s="365">
        <v>624</v>
      </c>
      <c r="B89" s="366" t="s">
        <v>56</v>
      </c>
      <c r="C89" s="375" t="s">
        <v>88</v>
      </c>
      <c r="D89" s="377" t="s">
        <v>89</v>
      </c>
      <c r="E89" s="366" t="s">
        <v>100</v>
      </c>
      <c r="F89" s="367" t="s">
        <v>42</v>
      </c>
      <c r="G89" s="366" t="s">
        <v>153</v>
      </c>
      <c r="H89" s="366" t="s">
        <v>57</v>
      </c>
      <c r="I89" s="41" t="s">
        <v>92</v>
      </c>
      <c r="J89" s="15">
        <v>234452</v>
      </c>
      <c r="K89" s="15">
        <v>263913</v>
      </c>
      <c r="L89" s="15">
        <v>257124</v>
      </c>
      <c r="M89" s="15">
        <v>249072</v>
      </c>
      <c r="N89" s="15">
        <v>203245</v>
      </c>
      <c r="O89" s="15">
        <v>272096</v>
      </c>
      <c r="P89" s="15">
        <v>264576</v>
      </c>
      <c r="Q89" s="16">
        <v>284264</v>
      </c>
      <c r="R89" s="14">
        <v>283212</v>
      </c>
      <c r="S89" s="15">
        <v>295769</v>
      </c>
      <c r="T89" s="15">
        <v>235665</v>
      </c>
      <c r="U89" s="23">
        <v>220228</v>
      </c>
      <c r="V89" s="99">
        <f>SUM(J89:U89)</f>
        <v>3063616</v>
      </c>
    </row>
    <row r="90" spans="1:22" ht="15.75" x14ac:dyDescent="0.25">
      <c r="A90" s="365"/>
      <c r="B90" s="366"/>
      <c r="C90" s="376"/>
      <c r="D90" s="369"/>
      <c r="E90" s="366"/>
      <c r="F90" s="367"/>
      <c r="G90" s="366"/>
      <c r="H90" s="366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65"/>
      <c r="B91" s="366"/>
      <c r="C91" s="376"/>
      <c r="D91" s="369"/>
      <c r="E91" s="366"/>
      <c r="F91" s="367"/>
      <c r="G91" s="366"/>
      <c r="H91" s="366"/>
      <c r="I91" s="37" t="s">
        <v>91</v>
      </c>
      <c r="J91" s="28">
        <v>269678</v>
      </c>
      <c r="K91" s="28">
        <v>232767</v>
      </c>
      <c r="L91" s="28">
        <v>298439</v>
      </c>
      <c r="M91" s="28">
        <v>279171</v>
      </c>
      <c r="N91" s="28">
        <v>209363</v>
      </c>
      <c r="O91" s="28">
        <v>257336</v>
      </c>
      <c r="P91" s="28">
        <v>243021</v>
      </c>
      <c r="Q91" s="55">
        <v>238836</v>
      </c>
      <c r="R91" s="55">
        <v>233884</v>
      </c>
      <c r="S91" s="28">
        <v>220877</v>
      </c>
      <c r="T91" s="28">
        <v>198757</v>
      </c>
      <c r="U91" s="29">
        <v>263966</v>
      </c>
      <c r="V91" s="100">
        <f>SUM(J91:U91)</f>
        <v>2946095</v>
      </c>
    </row>
    <row r="92" spans="1:22" ht="16.5" thickBot="1" x14ac:dyDescent="0.3">
      <c r="A92" s="365"/>
      <c r="B92" s="366"/>
      <c r="C92" s="376"/>
      <c r="D92" s="369"/>
      <c r="E92" s="366"/>
      <c r="F92" s="367"/>
      <c r="G92" s="366"/>
      <c r="H92" s="366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123"/>
      <c r="B93" s="133"/>
      <c r="C93" s="133"/>
      <c r="D93" s="133"/>
      <c r="E93" s="133"/>
      <c r="F93" s="133"/>
      <c r="G93" s="133"/>
      <c r="H93" s="133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6009711</v>
      </c>
    </row>
    <row r="94" spans="1:22" ht="15.75" x14ac:dyDescent="0.25">
      <c r="A94" s="357">
        <v>625</v>
      </c>
      <c r="B94" s="361" t="s">
        <v>53</v>
      </c>
      <c r="C94" s="361" t="s">
        <v>85</v>
      </c>
      <c r="D94" s="361">
        <v>372</v>
      </c>
      <c r="E94" s="361" t="s">
        <v>154</v>
      </c>
      <c r="F94" s="361" t="s">
        <v>42</v>
      </c>
      <c r="G94" s="361" t="s">
        <v>9</v>
      </c>
      <c r="H94" s="361" t="s">
        <v>37</v>
      </c>
      <c r="I94" s="41" t="s">
        <v>94</v>
      </c>
      <c r="J94" s="15">
        <v>81346</v>
      </c>
      <c r="K94" s="15">
        <v>62250</v>
      </c>
      <c r="L94" s="15">
        <v>50962</v>
      </c>
      <c r="M94" s="15">
        <v>26785</v>
      </c>
      <c r="N94" s="15">
        <v>41791</v>
      </c>
      <c r="O94" s="15">
        <v>58745</v>
      </c>
      <c r="P94" s="15">
        <v>78091</v>
      </c>
      <c r="Q94" s="16">
        <v>63332</v>
      </c>
      <c r="R94" s="14">
        <v>82193</v>
      </c>
      <c r="S94" s="15">
        <v>72798</v>
      </c>
      <c r="T94" s="15">
        <v>75394</v>
      </c>
      <c r="U94" s="23">
        <v>104760</v>
      </c>
      <c r="V94" s="99">
        <f t="shared" ref="V94:V104" si="1">SUM(J94:U94)</f>
        <v>798447</v>
      </c>
    </row>
    <row r="95" spans="1:22" ht="15.75" x14ac:dyDescent="0.25">
      <c r="A95" s="365"/>
      <c r="B95" s="367"/>
      <c r="C95" s="367"/>
      <c r="D95" s="367"/>
      <c r="E95" s="367"/>
      <c r="F95" s="367"/>
      <c r="G95" s="367"/>
      <c r="H95" s="367"/>
      <c r="I95" s="4" t="s">
        <v>92</v>
      </c>
      <c r="J95" s="17">
        <v>58557</v>
      </c>
      <c r="K95" s="17">
        <v>24680</v>
      </c>
      <c r="L95" s="17">
        <v>63711</v>
      </c>
      <c r="M95" s="17">
        <v>37499</v>
      </c>
      <c r="N95" s="17">
        <v>67456</v>
      </c>
      <c r="O95" s="17">
        <v>90912</v>
      </c>
      <c r="P95" s="17">
        <v>58188</v>
      </c>
      <c r="Q95" s="16">
        <v>94064</v>
      </c>
      <c r="R95" s="16">
        <v>86346</v>
      </c>
      <c r="S95" s="17">
        <v>35165</v>
      </c>
      <c r="T95" s="17">
        <v>4249</v>
      </c>
      <c r="U95" s="22">
        <v>36944</v>
      </c>
      <c r="V95" s="53">
        <f t="shared" si="1"/>
        <v>657771</v>
      </c>
    </row>
    <row r="96" spans="1:22" ht="15.75" x14ac:dyDescent="0.25">
      <c r="A96" s="365"/>
      <c r="B96" s="367"/>
      <c r="C96" s="367"/>
      <c r="D96" s="367"/>
      <c r="E96" s="367"/>
      <c r="F96" s="367"/>
      <c r="G96" s="367"/>
      <c r="H96" s="367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65"/>
      <c r="B97" s="367"/>
      <c r="C97" s="367"/>
      <c r="D97" s="367"/>
      <c r="E97" s="367"/>
      <c r="F97" s="367"/>
      <c r="G97" s="367"/>
      <c r="H97" s="367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65"/>
      <c r="B98" s="367"/>
      <c r="C98" s="367"/>
      <c r="D98" s="367"/>
      <c r="E98" s="367"/>
      <c r="F98" s="367"/>
      <c r="G98" s="367"/>
      <c r="H98" s="367"/>
      <c r="I98" s="3" t="s">
        <v>91</v>
      </c>
      <c r="J98" s="17">
        <v>67634</v>
      </c>
      <c r="K98" s="17">
        <v>54347</v>
      </c>
      <c r="L98" s="17">
        <v>24411</v>
      </c>
      <c r="M98" s="17">
        <v>6543</v>
      </c>
      <c r="N98" s="17">
        <v>37448</v>
      </c>
      <c r="O98" s="17">
        <v>30842</v>
      </c>
      <c r="P98" s="17">
        <v>34616</v>
      </c>
      <c r="Q98" s="16">
        <v>39777</v>
      </c>
      <c r="R98" s="16">
        <v>62163</v>
      </c>
      <c r="S98" s="17">
        <v>55727</v>
      </c>
      <c r="T98" s="17">
        <v>60118</v>
      </c>
      <c r="U98" s="22">
        <v>61725</v>
      </c>
      <c r="V98" s="53">
        <f t="shared" si="1"/>
        <v>535351</v>
      </c>
    </row>
    <row r="99" spans="1:22" ht="15.75" x14ac:dyDescent="0.25">
      <c r="A99" s="365"/>
      <c r="B99" s="367"/>
      <c r="C99" s="367"/>
      <c r="D99" s="367"/>
      <c r="E99" s="367"/>
      <c r="F99" s="367"/>
      <c r="G99" s="367"/>
      <c r="H99" s="367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65"/>
      <c r="B100" s="367"/>
      <c r="C100" s="367"/>
      <c r="D100" s="367"/>
      <c r="E100" s="367"/>
      <c r="F100" s="367"/>
      <c r="G100" s="367"/>
      <c r="H100" s="367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65"/>
      <c r="B101" s="367"/>
      <c r="C101" s="367"/>
      <c r="D101" s="367"/>
      <c r="E101" s="367"/>
      <c r="F101" s="367"/>
      <c r="G101" s="367"/>
      <c r="H101" s="367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65"/>
      <c r="B102" s="367"/>
      <c r="C102" s="367"/>
      <c r="D102" s="367"/>
      <c r="E102" s="367"/>
      <c r="F102" s="367"/>
      <c r="G102" s="367"/>
      <c r="H102" s="367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65"/>
      <c r="B103" s="367"/>
      <c r="C103" s="367"/>
      <c r="D103" s="367"/>
      <c r="E103" s="367"/>
      <c r="F103" s="367"/>
      <c r="G103" s="367"/>
      <c r="H103" s="367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58"/>
      <c r="B104" s="362"/>
      <c r="C104" s="362"/>
      <c r="D104" s="362"/>
      <c r="E104" s="362"/>
      <c r="F104" s="362"/>
      <c r="G104" s="362"/>
      <c r="H104" s="362"/>
      <c r="I104" s="43" t="s">
        <v>90</v>
      </c>
      <c r="J104" s="56">
        <v>10566</v>
      </c>
      <c r="K104" s="56">
        <v>10662</v>
      </c>
      <c r="L104" s="32">
        <v>10515</v>
      </c>
      <c r="M104" s="32">
        <v>0</v>
      </c>
      <c r="N104" s="32">
        <v>11760</v>
      </c>
      <c r="O104" s="32">
        <v>21813</v>
      </c>
      <c r="P104" s="32">
        <v>10515</v>
      </c>
      <c r="Q104" s="69">
        <v>24105</v>
      </c>
      <c r="R104" s="56">
        <v>20786</v>
      </c>
      <c r="S104" s="32">
        <v>10579</v>
      </c>
      <c r="T104" s="32">
        <v>0</v>
      </c>
      <c r="U104" s="33">
        <v>0</v>
      </c>
      <c r="V104" s="98">
        <f t="shared" si="1"/>
        <v>131301</v>
      </c>
    </row>
    <row r="105" spans="1:22" ht="16.5" thickBot="1" x14ac:dyDescent="0.3">
      <c r="A105" s="123"/>
      <c r="B105" s="133"/>
      <c r="C105" s="133"/>
      <c r="D105" s="133"/>
      <c r="E105" s="133"/>
      <c r="F105" s="133"/>
      <c r="G105" s="133"/>
      <c r="H105" s="133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2122870</v>
      </c>
    </row>
    <row r="106" spans="1:22" ht="15.75" x14ac:dyDescent="0.25">
      <c r="A106" s="357">
        <v>631</v>
      </c>
      <c r="B106" s="361" t="s">
        <v>58</v>
      </c>
      <c r="C106" s="361" t="s">
        <v>80</v>
      </c>
      <c r="D106" s="361">
        <v>50</v>
      </c>
      <c r="E106" s="359" t="s">
        <v>155</v>
      </c>
      <c r="F106" s="361" t="s">
        <v>42</v>
      </c>
      <c r="G106" s="361" t="s">
        <v>156</v>
      </c>
      <c r="H106" s="361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65"/>
      <c r="B107" s="367"/>
      <c r="C107" s="367"/>
      <c r="D107" s="367"/>
      <c r="E107" s="367"/>
      <c r="F107" s="367"/>
      <c r="G107" s="367"/>
      <c r="H107" s="367"/>
      <c r="I107" s="41" t="s">
        <v>92</v>
      </c>
      <c r="J107" s="15">
        <v>91834</v>
      </c>
      <c r="K107" s="15">
        <v>84717</v>
      </c>
      <c r="L107" s="15">
        <v>128188</v>
      </c>
      <c r="M107" s="15">
        <v>109420</v>
      </c>
      <c r="N107" s="15">
        <v>102780</v>
      </c>
      <c r="O107" s="15">
        <v>90072</v>
      </c>
      <c r="P107" s="15">
        <v>105122</v>
      </c>
      <c r="Q107" s="16">
        <v>95230</v>
      </c>
      <c r="R107" s="14">
        <v>112263</v>
      </c>
      <c r="S107" s="15">
        <v>100405</v>
      </c>
      <c r="T107" s="15">
        <v>54967</v>
      </c>
      <c r="U107" s="23">
        <v>50755</v>
      </c>
      <c r="V107" s="99">
        <f t="shared" si="2"/>
        <v>1125753</v>
      </c>
    </row>
    <row r="108" spans="1:22" ht="15.75" x14ac:dyDescent="0.25">
      <c r="A108" s="365"/>
      <c r="B108" s="367"/>
      <c r="C108" s="367"/>
      <c r="D108" s="367"/>
      <c r="E108" s="367"/>
      <c r="F108" s="367"/>
      <c r="G108" s="367"/>
      <c r="H108" s="367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65"/>
      <c r="B109" s="367"/>
      <c r="C109" s="367"/>
      <c r="D109" s="367"/>
      <c r="E109" s="367"/>
      <c r="F109" s="367"/>
      <c r="G109" s="367"/>
      <c r="H109" s="367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65"/>
      <c r="B110" s="367"/>
      <c r="C110" s="367"/>
      <c r="D110" s="367"/>
      <c r="E110" s="367"/>
      <c r="F110" s="367"/>
      <c r="G110" s="367"/>
      <c r="H110" s="367"/>
      <c r="I110" s="37" t="s">
        <v>91</v>
      </c>
      <c r="J110" s="17">
        <v>58257</v>
      </c>
      <c r="K110" s="17">
        <v>38933</v>
      </c>
      <c r="L110" s="17">
        <v>46901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22">
        <v>0</v>
      </c>
      <c r="V110" s="53">
        <f t="shared" si="2"/>
        <v>144091</v>
      </c>
    </row>
    <row r="111" spans="1:22" ht="15.75" x14ac:dyDescent="0.25">
      <c r="A111" s="365"/>
      <c r="B111" s="367"/>
      <c r="C111" s="367"/>
      <c r="D111" s="367"/>
      <c r="E111" s="367"/>
      <c r="F111" s="367"/>
      <c r="G111" s="367"/>
      <c r="H111" s="367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358"/>
      <c r="B112" s="362"/>
      <c r="C112" s="362"/>
      <c r="D112" s="362"/>
      <c r="E112" s="362"/>
      <c r="F112" s="362"/>
      <c r="G112" s="362"/>
      <c r="H112" s="362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0</v>
      </c>
    </row>
    <row r="113" spans="1:22" ht="16.5" thickBot="1" x14ac:dyDescent="0.3">
      <c r="A113" s="127"/>
      <c r="B113" s="133"/>
      <c r="C113" s="133"/>
      <c r="D113" s="133"/>
      <c r="E113" s="133"/>
      <c r="F113" s="133"/>
      <c r="G113" s="133"/>
      <c r="H113" s="133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1269844</v>
      </c>
    </row>
    <row r="114" spans="1:22" ht="15.75" x14ac:dyDescent="0.25">
      <c r="A114" s="357">
        <v>632</v>
      </c>
      <c r="B114" s="361" t="s">
        <v>48</v>
      </c>
      <c r="C114" s="361" t="s">
        <v>80</v>
      </c>
      <c r="D114" s="368">
        <v>50.4</v>
      </c>
      <c r="E114" s="361" t="s">
        <v>156</v>
      </c>
      <c r="F114" s="361" t="s">
        <v>42</v>
      </c>
      <c r="G114" s="359" t="s">
        <v>155</v>
      </c>
      <c r="H114" s="361" t="s">
        <v>42</v>
      </c>
      <c r="I114" s="41" t="s">
        <v>92</v>
      </c>
      <c r="J114" s="15">
        <v>13543</v>
      </c>
      <c r="K114" s="15">
        <v>0</v>
      </c>
      <c r="L114" s="15">
        <v>4610</v>
      </c>
      <c r="M114" s="15">
        <v>15366</v>
      </c>
      <c r="N114" s="15">
        <v>6635</v>
      </c>
      <c r="O114" s="15">
        <v>13969</v>
      </c>
      <c r="P114" s="15">
        <v>20181</v>
      </c>
      <c r="Q114" s="16">
        <v>15380</v>
      </c>
      <c r="R114" s="14">
        <v>21802</v>
      </c>
      <c r="S114" s="15">
        <v>6695</v>
      </c>
      <c r="T114" s="15">
        <v>20381</v>
      </c>
      <c r="U114" s="23">
        <v>21605</v>
      </c>
      <c r="V114" s="99">
        <f t="shared" ref="V114:V120" si="3">SUM(J114:U114)</f>
        <v>160167</v>
      </c>
    </row>
    <row r="115" spans="1:22" ht="15.75" x14ac:dyDescent="0.25">
      <c r="A115" s="365"/>
      <c r="B115" s="367"/>
      <c r="C115" s="367"/>
      <c r="D115" s="369"/>
      <c r="E115" s="367"/>
      <c r="F115" s="367"/>
      <c r="G115" s="374"/>
      <c r="H115" s="367"/>
      <c r="I115" s="41" t="s">
        <v>98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0</v>
      </c>
    </row>
    <row r="116" spans="1:22" ht="15.75" x14ac:dyDescent="0.25">
      <c r="A116" s="365"/>
      <c r="B116" s="367"/>
      <c r="C116" s="367"/>
      <c r="D116" s="369"/>
      <c r="E116" s="367"/>
      <c r="F116" s="367"/>
      <c r="G116" s="367"/>
      <c r="H116" s="367"/>
      <c r="I116" s="4" t="s">
        <v>175</v>
      </c>
      <c r="J116" s="17">
        <v>0</v>
      </c>
      <c r="K116" s="17">
        <v>0</v>
      </c>
      <c r="L116" s="17">
        <v>0</v>
      </c>
      <c r="M116" s="17">
        <v>17708</v>
      </c>
      <c r="N116" s="17">
        <v>30639</v>
      </c>
      <c r="O116" s="17">
        <v>17896</v>
      </c>
      <c r="P116" s="17">
        <v>0</v>
      </c>
      <c r="Q116" s="16">
        <v>0</v>
      </c>
      <c r="R116" s="16">
        <v>0</v>
      </c>
      <c r="S116" s="17">
        <v>0</v>
      </c>
      <c r="T116" s="17">
        <v>20878</v>
      </c>
      <c r="U116" s="22">
        <v>0</v>
      </c>
      <c r="V116" s="53">
        <f t="shared" si="3"/>
        <v>87121</v>
      </c>
    </row>
    <row r="117" spans="1:22" ht="15.75" x14ac:dyDescent="0.25">
      <c r="A117" s="365"/>
      <c r="B117" s="367"/>
      <c r="C117" s="367"/>
      <c r="D117" s="369"/>
      <c r="E117" s="367"/>
      <c r="F117" s="367"/>
      <c r="G117" s="367"/>
      <c r="H117" s="367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65"/>
      <c r="B118" s="367"/>
      <c r="C118" s="367"/>
      <c r="D118" s="369"/>
      <c r="E118" s="367"/>
      <c r="F118" s="367"/>
      <c r="G118" s="367"/>
      <c r="H118" s="367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65"/>
      <c r="B119" s="367"/>
      <c r="C119" s="367"/>
      <c r="D119" s="369"/>
      <c r="E119" s="367"/>
      <c r="F119" s="367"/>
      <c r="G119" s="367"/>
      <c r="H119" s="367"/>
      <c r="I119" s="4" t="s">
        <v>97</v>
      </c>
      <c r="J119" s="17">
        <v>40095</v>
      </c>
      <c r="K119" s="17">
        <v>99576</v>
      </c>
      <c r="L119" s="17">
        <v>95110</v>
      </c>
      <c r="M119" s="17">
        <v>44700</v>
      </c>
      <c r="N119" s="17">
        <v>26161</v>
      </c>
      <c r="O119" s="17">
        <v>53247</v>
      </c>
      <c r="P119" s="17">
        <v>64244</v>
      </c>
      <c r="Q119" s="16">
        <v>17070</v>
      </c>
      <c r="R119" s="16">
        <v>14851</v>
      </c>
      <c r="S119" s="17">
        <v>64639</v>
      </c>
      <c r="T119" s="17">
        <v>34597</v>
      </c>
      <c r="U119" s="22">
        <v>55276</v>
      </c>
      <c r="V119" s="53">
        <f t="shared" si="3"/>
        <v>609566</v>
      </c>
    </row>
    <row r="120" spans="1:22" ht="16.5" thickBot="1" x14ac:dyDescent="0.3">
      <c r="A120" s="358"/>
      <c r="B120" s="362"/>
      <c r="C120" s="362"/>
      <c r="D120" s="370"/>
      <c r="E120" s="362"/>
      <c r="F120" s="362"/>
      <c r="G120" s="362"/>
      <c r="H120" s="362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123"/>
      <c r="B121" s="133"/>
      <c r="C121" s="133"/>
      <c r="D121" s="133"/>
      <c r="E121" s="133"/>
      <c r="F121" s="133"/>
      <c r="G121" s="133"/>
      <c r="H121" s="133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856854</v>
      </c>
    </row>
    <row r="122" spans="1:22" ht="15.75" x14ac:dyDescent="0.25">
      <c r="A122" s="357">
        <v>645</v>
      </c>
      <c r="B122" s="361" t="s">
        <v>50</v>
      </c>
      <c r="C122" s="361" t="s">
        <v>80</v>
      </c>
      <c r="D122" s="361">
        <v>46</v>
      </c>
      <c r="E122" s="359" t="s">
        <v>157</v>
      </c>
      <c r="F122" s="361" t="s">
        <v>42</v>
      </c>
      <c r="G122" s="359" t="s">
        <v>155</v>
      </c>
      <c r="H122" s="361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65"/>
      <c r="B123" s="367"/>
      <c r="C123" s="367"/>
      <c r="D123" s="367"/>
      <c r="E123" s="367"/>
      <c r="F123" s="367"/>
      <c r="G123" s="367"/>
      <c r="H123" s="367"/>
      <c r="I123" s="3" t="s">
        <v>103</v>
      </c>
      <c r="J123" s="17">
        <v>110600</v>
      </c>
      <c r="K123" s="17">
        <v>104002</v>
      </c>
      <c r="L123" s="17">
        <v>168639</v>
      </c>
      <c r="M123" s="17">
        <v>117321</v>
      </c>
      <c r="N123" s="17">
        <v>77784</v>
      </c>
      <c r="O123" s="17">
        <v>77721</v>
      </c>
      <c r="P123" s="17">
        <v>74570</v>
      </c>
      <c r="Q123" s="17">
        <v>76388</v>
      </c>
      <c r="R123" s="57">
        <v>74869</v>
      </c>
      <c r="S123" s="17">
        <v>77119</v>
      </c>
      <c r="T123" s="17">
        <v>82682</v>
      </c>
      <c r="U123" s="22">
        <v>69898</v>
      </c>
      <c r="V123" s="53">
        <f>SUM(J123:U123)</f>
        <v>1111593</v>
      </c>
    </row>
    <row r="124" spans="1:22" ht="15.75" x14ac:dyDescent="0.25">
      <c r="A124" s="365"/>
      <c r="B124" s="367"/>
      <c r="C124" s="367"/>
      <c r="D124" s="367"/>
      <c r="E124" s="367"/>
      <c r="F124" s="367"/>
      <c r="G124" s="367"/>
      <c r="H124" s="367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5.75" x14ac:dyDescent="0.25">
      <c r="A125" s="365"/>
      <c r="B125" s="367"/>
      <c r="C125" s="367"/>
      <c r="D125" s="367"/>
      <c r="E125" s="367"/>
      <c r="F125" s="367"/>
      <c r="G125" s="367"/>
      <c r="H125" s="367"/>
      <c r="I125" s="3" t="s">
        <v>93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57">
        <v>0</v>
      </c>
      <c r="S125" s="17">
        <v>0</v>
      </c>
      <c r="T125" s="17">
        <v>0</v>
      </c>
      <c r="U125" s="22">
        <v>0</v>
      </c>
      <c r="V125" s="53">
        <f>SUM(J125:U125)</f>
        <v>0</v>
      </c>
    </row>
    <row r="126" spans="1:22" ht="16.5" thickBot="1" x14ac:dyDescent="0.3">
      <c r="A126" s="358"/>
      <c r="B126" s="362"/>
      <c r="C126" s="362"/>
      <c r="D126" s="362"/>
      <c r="E126" s="362"/>
      <c r="F126" s="362"/>
      <c r="G126" s="362"/>
      <c r="H126" s="362"/>
      <c r="I126" s="118" t="s">
        <v>199</v>
      </c>
      <c r="J126" s="32">
        <v>27659</v>
      </c>
      <c r="K126" s="32">
        <v>24935</v>
      </c>
      <c r="L126" s="32">
        <v>27977</v>
      </c>
      <c r="M126" s="32">
        <v>20260</v>
      </c>
      <c r="N126" s="32">
        <v>23012</v>
      </c>
      <c r="O126" s="32">
        <v>29649</v>
      </c>
      <c r="P126" s="32">
        <v>28763</v>
      </c>
      <c r="Q126" s="32">
        <v>28968</v>
      </c>
      <c r="R126" s="56">
        <v>28301</v>
      </c>
      <c r="S126" s="32">
        <v>20517</v>
      </c>
      <c r="T126" s="32">
        <v>27473</v>
      </c>
      <c r="U126" s="33">
        <v>22969</v>
      </c>
      <c r="V126" s="98">
        <f>SUM(J126:U126)</f>
        <v>310483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1"/>
      <c r="V127" s="81">
        <f>SUM(V122:V126)</f>
        <v>1422076</v>
      </c>
    </row>
    <row r="128" spans="1:22" ht="15.75" x14ac:dyDescent="0.25">
      <c r="A128" s="357">
        <v>646</v>
      </c>
      <c r="B128" s="367" t="s">
        <v>51</v>
      </c>
      <c r="C128" s="367" t="s">
        <v>79</v>
      </c>
      <c r="D128" s="367">
        <v>37</v>
      </c>
      <c r="E128" s="367" t="s">
        <v>157</v>
      </c>
      <c r="F128" s="367" t="s">
        <v>42</v>
      </c>
      <c r="G128" s="374" t="s">
        <v>155</v>
      </c>
      <c r="H128" s="367" t="s">
        <v>42</v>
      </c>
      <c r="I128" s="7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23">
        <v>0</v>
      </c>
      <c r="V128" s="99">
        <f t="shared" ref="V128:V133" si="4">SUM(J128:U128)</f>
        <v>0</v>
      </c>
    </row>
    <row r="129" spans="1:22" ht="15.75" x14ac:dyDescent="0.25">
      <c r="A129" s="365"/>
      <c r="B129" s="367"/>
      <c r="C129" s="367"/>
      <c r="D129" s="367"/>
      <c r="E129" s="367"/>
      <c r="F129" s="367"/>
      <c r="G129" s="367"/>
      <c r="H129" s="367"/>
      <c r="I129" s="3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55">
        <v>0</v>
      </c>
      <c r="R129" s="56">
        <v>0</v>
      </c>
      <c r="S129" s="32">
        <v>0</v>
      </c>
      <c r="T129" s="32">
        <v>0</v>
      </c>
      <c r="U129" s="33">
        <v>0</v>
      </c>
      <c r="V129" s="98">
        <f t="shared" si="4"/>
        <v>0</v>
      </c>
    </row>
    <row r="130" spans="1:22" ht="15.75" x14ac:dyDescent="0.25">
      <c r="A130" s="365"/>
      <c r="B130" s="367"/>
      <c r="C130" s="367"/>
      <c r="D130" s="367"/>
      <c r="E130" s="367"/>
      <c r="F130" s="367"/>
      <c r="G130" s="367"/>
      <c r="H130" s="367"/>
      <c r="I130" s="37" t="s">
        <v>91</v>
      </c>
      <c r="J130" s="28">
        <v>96539</v>
      </c>
      <c r="K130" s="28">
        <v>100067</v>
      </c>
      <c r="L130" s="28">
        <v>102704</v>
      </c>
      <c r="M130" s="28">
        <v>34889</v>
      </c>
      <c r="N130" s="28">
        <v>73993</v>
      </c>
      <c r="O130" s="28">
        <v>42953</v>
      </c>
      <c r="P130" s="28">
        <v>27671</v>
      </c>
      <c r="Q130" s="55">
        <v>44257</v>
      </c>
      <c r="R130" s="17">
        <v>38978</v>
      </c>
      <c r="S130" s="17">
        <v>0</v>
      </c>
      <c r="T130" s="17">
        <v>54236</v>
      </c>
      <c r="U130" s="22">
        <v>56631</v>
      </c>
      <c r="V130" s="53">
        <f t="shared" si="4"/>
        <v>672918</v>
      </c>
    </row>
    <row r="131" spans="1:22" s="94" customFormat="1" ht="15.75" x14ac:dyDescent="0.25">
      <c r="A131" s="365"/>
      <c r="B131" s="367"/>
      <c r="C131" s="367"/>
      <c r="D131" s="367"/>
      <c r="E131" s="367"/>
      <c r="F131" s="367"/>
      <c r="G131" s="367"/>
      <c r="H131" s="367"/>
      <c r="I131" s="4" t="s">
        <v>115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22">
        <v>0</v>
      </c>
      <c r="V131" s="53">
        <f t="shared" si="4"/>
        <v>0</v>
      </c>
    </row>
    <row r="132" spans="1:22" ht="15.75" x14ac:dyDescent="0.25">
      <c r="A132" s="365"/>
      <c r="B132" s="367"/>
      <c r="C132" s="367"/>
      <c r="D132" s="367"/>
      <c r="E132" s="367"/>
      <c r="F132" s="367"/>
      <c r="G132" s="367"/>
      <c r="H132" s="367"/>
      <c r="I132" s="61" t="s">
        <v>93</v>
      </c>
      <c r="J132" s="3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22">
        <v>0</v>
      </c>
      <c r="V132" s="53">
        <f t="shared" si="4"/>
        <v>0</v>
      </c>
    </row>
    <row r="133" spans="1:22" ht="16.5" thickBot="1" x14ac:dyDescent="0.3">
      <c r="A133" s="358"/>
      <c r="B133" s="367"/>
      <c r="C133" s="367"/>
      <c r="D133" s="367"/>
      <c r="E133" s="367"/>
      <c r="F133" s="367"/>
      <c r="G133" s="367"/>
      <c r="H133" s="367"/>
      <c r="I133" s="93" t="s">
        <v>174</v>
      </c>
      <c r="J133" s="69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6">
        <v>0</v>
      </c>
      <c r="V133" s="101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1"/>
      <c r="V134" s="81">
        <f>SUM(V128:V133)</f>
        <v>672918</v>
      </c>
    </row>
    <row r="135" spans="1:22" ht="15.75" x14ac:dyDescent="0.25">
      <c r="A135" s="357">
        <v>647</v>
      </c>
      <c r="B135" s="361" t="s">
        <v>59</v>
      </c>
      <c r="C135" s="361" t="s">
        <v>83</v>
      </c>
      <c r="D135" s="368">
        <v>37.9</v>
      </c>
      <c r="E135" s="359" t="s">
        <v>155</v>
      </c>
      <c r="F135" s="361" t="s">
        <v>42</v>
      </c>
      <c r="G135" s="361" t="s">
        <v>157</v>
      </c>
      <c r="H135" s="361" t="s">
        <v>42</v>
      </c>
      <c r="I135" s="41" t="s">
        <v>92</v>
      </c>
      <c r="J135" s="15">
        <v>4937</v>
      </c>
      <c r="K135" s="15">
        <v>0</v>
      </c>
      <c r="L135" s="15">
        <v>0</v>
      </c>
      <c r="M135" s="15">
        <v>4852</v>
      </c>
      <c r="N135" s="15">
        <v>0</v>
      </c>
      <c r="O135" s="15">
        <v>3001</v>
      </c>
      <c r="P135" s="15">
        <v>13956</v>
      </c>
      <c r="Q135" s="14">
        <v>23412</v>
      </c>
      <c r="R135" s="14">
        <v>10732</v>
      </c>
      <c r="S135" s="15">
        <v>9838</v>
      </c>
      <c r="T135" s="15">
        <v>2773</v>
      </c>
      <c r="U135" s="23">
        <v>10889</v>
      </c>
      <c r="V135" s="99">
        <f t="shared" ref="V135:V142" si="5">SUM(J135:U135)</f>
        <v>84390</v>
      </c>
    </row>
    <row r="136" spans="1:22" ht="15.75" x14ac:dyDescent="0.25">
      <c r="A136" s="365"/>
      <c r="B136" s="367"/>
      <c r="C136" s="367"/>
      <c r="D136" s="369"/>
      <c r="E136" s="374"/>
      <c r="F136" s="367"/>
      <c r="G136" s="367"/>
      <c r="H136" s="367"/>
      <c r="I136" s="43" t="s">
        <v>98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56">
        <v>0</v>
      </c>
      <c r="R136" s="56">
        <v>0</v>
      </c>
      <c r="S136" s="32">
        <v>0</v>
      </c>
      <c r="T136" s="32">
        <v>0</v>
      </c>
      <c r="U136" s="33">
        <v>0</v>
      </c>
      <c r="V136" s="98">
        <f t="shared" si="5"/>
        <v>0</v>
      </c>
    </row>
    <row r="137" spans="1:22" ht="15.75" x14ac:dyDescent="0.25">
      <c r="A137" s="365"/>
      <c r="B137" s="367"/>
      <c r="C137" s="367"/>
      <c r="D137" s="369"/>
      <c r="E137" s="367"/>
      <c r="F137" s="367"/>
      <c r="G137" s="367"/>
      <c r="H137" s="367"/>
      <c r="I137" s="18" t="s">
        <v>175</v>
      </c>
      <c r="J137" s="28">
        <v>0</v>
      </c>
      <c r="K137" s="28">
        <v>0</v>
      </c>
      <c r="L137" s="28">
        <v>0</v>
      </c>
      <c r="M137" s="28">
        <v>17540</v>
      </c>
      <c r="N137" s="28">
        <v>30882</v>
      </c>
      <c r="O137" s="28">
        <v>34140</v>
      </c>
      <c r="P137" s="28">
        <v>19214</v>
      </c>
      <c r="Q137" s="55">
        <v>12389</v>
      </c>
      <c r="R137" s="55">
        <v>0</v>
      </c>
      <c r="S137" s="28">
        <v>0</v>
      </c>
      <c r="T137" s="28">
        <v>15412</v>
      </c>
      <c r="U137" s="29">
        <v>0</v>
      </c>
      <c r="V137" s="100">
        <f t="shared" si="5"/>
        <v>129577</v>
      </c>
    </row>
    <row r="138" spans="1:22" ht="15.75" x14ac:dyDescent="0.25">
      <c r="A138" s="365"/>
      <c r="B138" s="367"/>
      <c r="C138" s="367"/>
      <c r="D138" s="369"/>
      <c r="E138" s="367"/>
      <c r="F138" s="367"/>
      <c r="G138" s="367"/>
      <c r="H138" s="367"/>
      <c r="I138" s="18" t="s">
        <v>101</v>
      </c>
      <c r="J138" s="55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0</v>
      </c>
      <c r="S138" s="28">
        <v>0</v>
      </c>
      <c r="T138" s="28">
        <v>0</v>
      </c>
      <c r="U138" s="29">
        <v>0</v>
      </c>
      <c r="V138" s="100">
        <f t="shared" si="5"/>
        <v>0</v>
      </c>
    </row>
    <row r="139" spans="1:22" ht="15.75" x14ac:dyDescent="0.25">
      <c r="A139" s="365"/>
      <c r="B139" s="367"/>
      <c r="C139" s="367"/>
      <c r="D139" s="369"/>
      <c r="E139" s="367"/>
      <c r="F139" s="367"/>
      <c r="G139" s="367"/>
      <c r="H139" s="367"/>
      <c r="I139" s="4" t="s">
        <v>71</v>
      </c>
      <c r="J139" s="16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22">
        <v>0</v>
      </c>
      <c r="V139" s="53">
        <f t="shared" si="5"/>
        <v>0</v>
      </c>
    </row>
    <row r="140" spans="1:22" ht="15.75" x14ac:dyDescent="0.25">
      <c r="A140" s="365"/>
      <c r="B140" s="367"/>
      <c r="C140" s="367"/>
      <c r="D140" s="369"/>
      <c r="E140" s="367"/>
      <c r="F140" s="367"/>
      <c r="G140" s="367"/>
      <c r="H140" s="367"/>
      <c r="I140" s="4" t="s">
        <v>97</v>
      </c>
      <c r="J140" s="16">
        <v>241454</v>
      </c>
      <c r="K140" s="17">
        <v>299407</v>
      </c>
      <c r="L140" s="17">
        <v>297947</v>
      </c>
      <c r="M140" s="17">
        <v>186412</v>
      </c>
      <c r="N140" s="17">
        <v>199815</v>
      </c>
      <c r="O140" s="17">
        <v>225400</v>
      </c>
      <c r="P140" s="17">
        <v>221337</v>
      </c>
      <c r="Q140" s="16">
        <v>187413</v>
      </c>
      <c r="R140" s="16">
        <v>152402</v>
      </c>
      <c r="S140" s="17">
        <v>235037</v>
      </c>
      <c r="T140" s="17">
        <v>152905</v>
      </c>
      <c r="U140" s="22">
        <v>182863</v>
      </c>
      <c r="V140" s="53">
        <f t="shared" si="5"/>
        <v>2582392</v>
      </c>
    </row>
    <row r="141" spans="1:22" ht="15.75" x14ac:dyDescent="0.25">
      <c r="A141" s="365"/>
      <c r="B141" s="367"/>
      <c r="C141" s="367"/>
      <c r="D141" s="369"/>
      <c r="E141" s="367"/>
      <c r="F141" s="367"/>
      <c r="G141" s="367"/>
      <c r="H141" s="367"/>
      <c r="I141" s="4" t="s">
        <v>96</v>
      </c>
      <c r="J141" s="16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22">
        <v>0</v>
      </c>
      <c r="V141" s="53">
        <f t="shared" si="5"/>
        <v>0</v>
      </c>
    </row>
    <row r="142" spans="1:22" ht="16.5" thickBot="1" x14ac:dyDescent="0.3">
      <c r="A142" s="358"/>
      <c r="B142" s="362"/>
      <c r="C142" s="362"/>
      <c r="D142" s="370"/>
      <c r="E142" s="362"/>
      <c r="F142" s="362"/>
      <c r="G142" s="362"/>
      <c r="H142" s="362"/>
      <c r="I142" s="43" t="s">
        <v>102</v>
      </c>
      <c r="J142" s="56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56">
        <v>0</v>
      </c>
      <c r="R142" s="56">
        <v>0</v>
      </c>
      <c r="S142" s="32">
        <v>0</v>
      </c>
      <c r="T142" s="32">
        <v>0</v>
      </c>
      <c r="U142" s="33">
        <v>0</v>
      </c>
      <c r="V142" s="98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1"/>
      <c r="V143" s="81">
        <f>SUM(V135:V142)</f>
        <v>2796359</v>
      </c>
    </row>
    <row r="144" spans="1:22" ht="15.75" x14ac:dyDescent="0.25">
      <c r="A144" s="357">
        <v>648</v>
      </c>
      <c r="B144" s="367" t="s">
        <v>52</v>
      </c>
      <c r="C144" s="367" t="s">
        <v>83</v>
      </c>
      <c r="D144" s="369">
        <v>37.799999999999997</v>
      </c>
      <c r="E144" s="367" t="s">
        <v>157</v>
      </c>
      <c r="F144" s="367" t="s">
        <v>42</v>
      </c>
      <c r="G144" s="374" t="s">
        <v>155</v>
      </c>
      <c r="H144" s="367" t="s">
        <v>42</v>
      </c>
      <c r="I144" s="41" t="s">
        <v>92</v>
      </c>
      <c r="J144" s="15">
        <v>84517</v>
      </c>
      <c r="K144" s="15">
        <v>117421</v>
      </c>
      <c r="L144" s="15">
        <v>109076</v>
      </c>
      <c r="M144" s="15">
        <v>127896</v>
      </c>
      <c r="N144" s="15">
        <v>142083</v>
      </c>
      <c r="O144" s="15">
        <v>94864</v>
      </c>
      <c r="P144" s="15">
        <v>130928</v>
      </c>
      <c r="Q144" s="14">
        <v>144188</v>
      </c>
      <c r="R144" s="14">
        <v>90798</v>
      </c>
      <c r="S144" s="15">
        <v>104346</v>
      </c>
      <c r="T144" s="15">
        <v>89761</v>
      </c>
      <c r="U144" s="23">
        <v>39305</v>
      </c>
      <c r="V144" s="99">
        <f>SUM(J144:U144)</f>
        <v>1275183</v>
      </c>
    </row>
    <row r="145" spans="1:22" ht="15.75" x14ac:dyDescent="0.25">
      <c r="A145" s="365"/>
      <c r="B145" s="367"/>
      <c r="C145" s="367"/>
      <c r="D145" s="369"/>
      <c r="E145" s="367"/>
      <c r="F145" s="367"/>
      <c r="G145" s="367"/>
      <c r="H145" s="367"/>
      <c r="I145" s="4" t="s">
        <v>91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22">
        <v>0</v>
      </c>
      <c r="V145" s="53">
        <f>SUM(J145:U145)</f>
        <v>0</v>
      </c>
    </row>
    <row r="146" spans="1:22" ht="15.75" x14ac:dyDescent="0.25">
      <c r="A146" s="365"/>
      <c r="B146" s="367"/>
      <c r="C146" s="367"/>
      <c r="D146" s="369"/>
      <c r="E146" s="367"/>
      <c r="F146" s="367"/>
      <c r="G146" s="367"/>
      <c r="H146" s="367"/>
      <c r="I146" s="18" t="s">
        <v>93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58"/>
      <c r="B147" s="367"/>
      <c r="C147" s="367"/>
      <c r="D147" s="369"/>
      <c r="E147" s="367"/>
      <c r="F147" s="367"/>
      <c r="G147" s="367"/>
      <c r="H147" s="367"/>
      <c r="I147" s="18" t="s">
        <v>90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55">
        <v>0</v>
      </c>
      <c r="R147" s="55">
        <v>0</v>
      </c>
      <c r="S147" s="28">
        <v>0</v>
      </c>
      <c r="T147" s="28">
        <v>0</v>
      </c>
      <c r="U147" s="29">
        <v>0</v>
      </c>
      <c r="V147" s="100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66"/>
      <c r="K148" s="30"/>
      <c r="L148" s="30"/>
      <c r="M148" s="30"/>
      <c r="N148" s="30"/>
      <c r="O148" s="30"/>
      <c r="P148" s="30"/>
      <c r="Q148" s="68"/>
      <c r="R148" s="59"/>
      <c r="S148" s="30"/>
      <c r="T148" s="30"/>
      <c r="U148" s="31"/>
      <c r="V148" s="81">
        <f>SUM(V144:V147)</f>
        <v>1275183</v>
      </c>
    </row>
    <row r="149" spans="1:22" ht="15.75" x14ac:dyDescent="0.25">
      <c r="A149" s="357">
        <v>658</v>
      </c>
      <c r="B149" s="359" t="s">
        <v>173</v>
      </c>
      <c r="C149" s="361" t="s">
        <v>83</v>
      </c>
      <c r="D149" s="368">
        <v>152.69999999999999</v>
      </c>
      <c r="E149" s="361" t="s">
        <v>100</v>
      </c>
      <c r="F149" s="361" t="s">
        <v>42</v>
      </c>
      <c r="G149" s="361" t="s">
        <v>154</v>
      </c>
      <c r="H149" s="361" t="s">
        <v>42</v>
      </c>
      <c r="I149" s="41" t="s">
        <v>94</v>
      </c>
      <c r="J149" s="15">
        <v>83234</v>
      </c>
      <c r="K149" s="15">
        <v>73268</v>
      </c>
      <c r="L149" s="15">
        <v>74408</v>
      </c>
      <c r="M149" s="15">
        <v>15162</v>
      </c>
      <c r="N149" s="15">
        <v>92489</v>
      </c>
      <c r="O149" s="15">
        <v>43195</v>
      </c>
      <c r="P149" s="15">
        <v>146507</v>
      </c>
      <c r="Q149" s="14">
        <v>86478</v>
      </c>
      <c r="R149" s="14">
        <v>83238</v>
      </c>
      <c r="S149" s="15">
        <v>101588</v>
      </c>
      <c r="T149" s="15">
        <v>133485</v>
      </c>
      <c r="U149" s="23">
        <v>119668</v>
      </c>
      <c r="V149" s="99">
        <f t="shared" ref="V149:V155" si="6">SUM(J149:U149)</f>
        <v>1052720</v>
      </c>
    </row>
    <row r="150" spans="1:22" ht="15.75" x14ac:dyDescent="0.25">
      <c r="A150" s="365"/>
      <c r="B150" s="374"/>
      <c r="C150" s="367"/>
      <c r="D150" s="369"/>
      <c r="E150" s="367"/>
      <c r="F150" s="367"/>
      <c r="G150" s="367"/>
      <c r="H150" s="367"/>
      <c r="I150" s="4" t="s">
        <v>92</v>
      </c>
      <c r="J150" s="17">
        <v>37429</v>
      </c>
      <c r="K150" s="17">
        <v>91368</v>
      </c>
      <c r="L150" s="17">
        <v>93383</v>
      </c>
      <c r="M150" s="17">
        <v>114510</v>
      </c>
      <c r="N150" s="17">
        <v>118065</v>
      </c>
      <c r="O150" s="17">
        <v>156983</v>
      </c>
      <c r="P150" s="17">
        <v>166774</v>
      </c>
      <c r="Q150" s="16">
        <v>55418</v>
      </c>
      <c r="R150" s="16">
        <v>146100</v>
      </c>
      <c r="S150" s="17">
        <v>70526</v>
      </c>
      <c r="T150" s="17">
        <v>109305</v>
      </c>
      <c r="U150" s="22">
        <v>186523</v>
      </c>
      <c r="V150" s="53">
        <f t="shared" si="6"/>
        <v>1346384</v>
      </c>
    </row>
    <row r="151" spans="1:22" ht="15.75" x14ac:dyDescent="0.25">
      <c r="A151" s="365"/>
      <c r="B151" s="374"/>
      <c r="C151" s="367"/>
      <c r="D151" s="369"/>
      <c r="E151" s="367"/>
      <c r="F151" s="367"/>
      <c r="G151" s="367"/>
      <c r="H151" s="367"/>
      <c r="I151" s="4" t="s">
        <v>91</v>
      </c>
      <c r="J151" s="17">
        <v>29683</v>
      </c>
      <c r="K151" s="17">
        <v>8117</v>
      </c>
      <c r="L151" s="17">
        <v>8084</v>
      </c>
      <c r="M151" s="17">
        <v>6082</v>
      </c>
      <c r="N151" s="17">
        <v>58189</v>
      </c>
      <c r="O151" s="17">
        <v>38978</v>
      </c>
      <c r="P151" s="17">
        <v>12212</v>
      </c>
      <c r="Q151" s="16">
        <v>6642</v>
      </c>
      <c r="R151" s="16">
        <v>8144</v>
      </c>
      <c r="S151" s="17">
        <v>31838</v>
      </c>
      <c r="T151" s="17">
        <v>26185</v>
      </c>
      <c r="U151" s="22">
        <v>18167</v>
      </c>
      <c r="V151" s="53">
        <f t="shared" si="6"/>
        <v>252321</v>
      </c>
    </row>
    <row r="152" spans="1:22" ht="15.75" x14ac:dyDescent="0.25">
      <c r="A152" s="365"/>
      <c r="B152" s="374"/>
      <c r="C152" s="367"/>
      <c r="D152" s="369"/>
      <c r="E152" s="367"/>
      <c r="F152" s="367"/>
      <c r="G152" s="367"/>
      <c r="H152" s="367"/>
      <c r="I152" s="4" t="s">
        <v>70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65"/>
      <c r="B153" s="374"/>
      <c r="C153" s="367"/>
      <c r="D153" s="369"/>
      <c r="E153" s="367"/>
      <c r="F153" s="367"/>
      <c r="G153" s="367"/>
      <c r="H153" s="367"/>
      <c r="I153" s="4" t="s">
        <v>123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5.75" x14ac:dyDescent="0.25">
      <c r="A154" s="365"/>
      <c r="B154" s="374"/>
      <c r="C154" s="367"/>
      <c r="D154" s="369"/>
      <c r="E154" s="367"/>
      <c r="F154" s="367"/>
      <c r="G154" s="367"/>
      <c r="H154" s="367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22">
        <v>0</v>
      </c>
      <c r="V154" s="53">
        <f t="shared" si="6"/>
        <v>0</v>
      </c>
    </row>
    <row r="155" spans="1:22" ht="16.5" thickBot="1" x14ac:dyDescent="0.3">
      <c r="A155" s="358"/>
      <c r="B155" s="360"/>
      <c r="C155" s="362"/>
      <c r="D155" s="370"/>
      <c r="E155" s="362"/>
      <c r="F155" s="362"/>
      <c r="G155" s="362"/>
      <c r="H155" s="362"/>
      <c r="I155" s="43" t="s">
        <v>90</v>
      </c>
      <c r="J155" s="32">
        <v>49568</v>
      </c>
      <c r="K155" s="32">
        <v>85021</v>
      </c>
      <c r="L155" s="32">
        <v>54377</v>
      </c>
      <c r="M155" s="32">
        <v>51747</v>
      </c>
      <c r="N155" s="32">
        <v>37946</v>
      </c>
      <c r="O155" s="32">
        <v>74781</v>
      </c>
      <c r="P155" s="32">
        <v>61875</v>
      </c>
      <c r="Q155" s="56">
        <v>63327</v>
      </c>
      <c r="R155" s="56">
        <v>68354</v>
      </c>
      <c r="S155" s="32">
        <v>71274</v>
      </c>
      <c r="T155" s="32">
        <v>81881</v>
      </c>
      <c r="U155" s="33">
        <v>112447</v>
      </c>
      <c r="V155" s="98">
        <f t="shared" si="6"/>
        <v>812598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1"/>
      <c r="V156" s="81">
        <f>SUM(V149:V155)</f>
        <v>3464023</v>
      </c>
    </row>
    <row r="157" spans="1:22" ht="15.75" x14ac:dyDescent="0.25">
      <c r="A157" s="357">
        <v>667</v>
      </c>
      <c r="B157" s="367" t="s">
        <v>49</v>
      </c>
      <c r="C157" s="367" t="s">
        <v>79</v>
      </c>
      <c r="D157" s="369">
        <v>98.8</v>
      </c>
      <c r="E157" s="367" t="s">
        <v>156</v>
      </c>
      <c r="F157" s="367" t="s">
        <v>42</v>
      </c>
      <c r="G157" s="367" t="s">
        <v>100</v>
      </c>
      <c r="H157" s="367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23">
        <v>0</v>
      </c>
      <c r="V157" s="99">
        <f t="shared" ref="V157:V162" si="7">SUM(J157:U157)</f>
        <v>0</v>
      </c>
    </row>
    <row r="158" spans="1:22" ht="15.75" x14ac:dyDescent="0.25">
      <c r="A158" s="365"/>
      <c r="B158" s="367"/>
      <c r="C158" s="367"/>
      <c r="D158" s="369"/>
      <c r="E158" s="367"/>
      <c r="F158" s="367"/>
      <c r="G158" s="367"/>
      <c r="H158" s="367"/>
      <c r="I158" s="4" t="s">
        <v>92</v>
      </c>
      <c r="J158" s="17">
        <v>20308</v>
      </c>
      <c r="K158" s="17">
        <v>21422</v>
      </c>
      <c r="L158" s="17">
        <v>18521</v>
      </c>
      <c r="M158" s="17">
        <v>0</v>
      </c>
      <c r="N158" s="17">
        <v>0</v>
      </c>
      <c r="O158" s="17">
        <v>21133</v>
      </c>
      <c r="P158" s="17">
        <v>18786</v>
      </c>
      <c r="Q158" s="16">
        <v>6189</v>
      </c>
      <c r="R158" s="16">
        <v>582</v>
      </c>
      <c r="S158" s="17">
        <v>482</v>
      </c>
      <c r="T158" s="17">
        <v>13783</v>
      </c>
      <c r="U158" s="22">
        <v>41987</v>
      </c>
      <c r="V158" s="53">
        <f t="shared" si="7"/>
        <v>163193</v>
      </c>
    </row>
    <row r="159" spans="1:22" ht="15.75" x14ac:dyDescent="0.25">
      <c r="A159" s="365"/>
      <c r="B159" s="367"/>
      <c r="C159" s="367"/>
      <c r="D159" s="369"/>
      <c r="E159" s="367"/>
      <c r="F159" s="367"/>
      <c r="G159" s="367"/>
      <c r="H159" s="367"/>
      <c r="I159" s="3" t="s">
        <v>103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22">
        <v>0</v>
      </c>
      <c r="V159" s="53">
        <f t="shared" si="7"/>
        <v>0</v>
      </c>
    </row>
    <row r="160" spans="1:22" ht="15.75" x14ac:dyDescent="0.25">
      <c r="A160" s="365"/>
      <c r="B160" s="367"/>
      <c r="C160" s="367"/>
      <c r="D160" s="369"/>
      <c r="E160" s="367"/>
      <c r="F160" s="367"/>
      <c r="G160" s="367"/>
      <c r="H160" s="367"/>
      <c r="I160" s="37" t="s">
        <v>91</v>
      </c>
      <c r="J160" s="28">
        <v>0</v>
      </c>
      <c r="K160" s="28">
        <v>0</v>
      </c>
      <c r="L160" s="28">
        <v>11076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11076</v>
      </c>
    </row>
    <row r="161" spans="1:22" ht="15.75" x14ac:dyDescent="0.25">
      <c r="A161" s="365"/>
      <c r="B161" s="367"/>
      <c r="C161" s="367"/>
      <c r="D161" s="369"/>
      <c r="E161" s="367"/>
      <c r="F161" s="367"/>
      <c r="G161" s="367"/>
      <c r="H161" s="367"/>
      <c r="I161" s="18" t="s">
        <v>93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55">
        <v>0</v>
      </c>
      <c r="R161" s="55">
        <v>0</v>
      </c>
      <c r="S161" s="28">
        <v>0</v>
      </c>
      <c r="T161" s="28">
        <v>0</v>
      </c>
      <c r="U161" s="29">
        <v>0</v>
      </c>
      <c r="V161" s="100">
        <f t="shared" si="7"/>
        <v>0</v>
      </c>
    </row>
    <row r="162" spans="1:22" ht="16.5" thickBot="1" x14ac:dyDescent="0.3">
      <c r="A162" s="358"/>
      <c r="B162" s="367"/>
      <c r="C162" s="367"/>
      <c r="D162" s="369"/>
      <c r="E162" s="367"/>
      <c r="F162" s="367"/>
      <c r="G162" s="367"/>
      <c r="H162" s="367"/>
      <c r="I162" s="18" t="s">
        <v>95</v>
      </c>
      <c r="J162" s="28">
        <v>0</v>
      </c>
      <c r="K162" s="28">
        <v>0</v>
      </c>
      <c r="L162" s="28">
        <v>1970</v>
      </c>
      <c r="M162" s="28">
        <v>0</v>
      </c>
      <c r="N162" s="28">
        <v>0</v>
      </c>
      <c r="O162" s="28">
        <v>0</v>
      </c>
      <c r="P162" s="28">
        <v>0</v>
      </c>
      <c r="Q162" s="55">
        <v>0</v>
      </c>
      <c r="R162" s="55">
        <v>0</v>
      </c>
      <c r="S162" s="28">
        <v>0</v>
      </c>
      <c r="T162" s="28">
        <v>0</v>
      </c>
      <c r="U162" s="29">
        <v>0</v>
      </c>
      <c r="V162" s="100">
        <f t="shared" si="7"/>
        <v>1970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66"/>
      <c r="K163" s="30"/>
      <c r="L163" s="30"/>
      <c r="M163" s="30"/>
      <c r="N163" s="30"/>
      <c r="O163" s="30"/>
      <c r="P163" s="30"/>
      <c r="Q163" s="68"/>
      <c r="R163" s="59"/>
      <c r="S163" s="30"/>
      <c r="T163" s="30"/>
      <c r="U163" s="31"/>
      <c r="V163" s="81">
        <f>SUM(V157:V162)</f>
        <v>176239</v>
      </c>
    </row>
    <row r="164" spans="1:22" ht="15.75" x14ac:dyDescent="0.25">
      <c r="A164" s="357">
        <v>668</v>
      </c>
      <c r="B164" s="361" t="s">
        <v>49</v>
      </c>
      <c r="C164" s="361" t="s">
        <v>80</v>
      </c>
      <c r="D164" s="368">
        <v>98.8</v>
      </c>
      <c r="E164" s="361" t="s">
        <v>100</v>
      </c>
      <c r="F164" s="361" t="s">
        <v>42</v>
      </c>
      <c r="G164" s="361" t="s">
        <v>156</v>
      </c>
      <c r="H164" s="361" t="s">
        <v>42</v>
      </c>
      <c r="I164" s="41" t="s">
        <v>94</v>
      </c>
      <c r="J164" s="17">
        <v>70767</v>
      </c>
      <c r="K164" s="17">
        <v>63771</v>
      </c>
      <c r="L164" s="17">
        <v>75855</v>
      </c>
      <c r="M164" s="17">
        <v>55576</v>
      </c>
      <c r="N164" s="17">
        <v>76421</v>
      </c>
      <c r="O164" s="17">
        <v>75262</v>
      </c>
      <c r="P164" s="17">
        <v>63532</v>
      </c>
      <c r="Q164" s="16">
        <v>68847</v>
      </c>
      <c r="R164" s="16">
        <v>78397</v>
      </c>
      <c r="S164" s="17">
        <v>75926</v>
      </c>
      <c r="T164" s="17">
        <v>79914</v>
      </c>
      <c r="U164" s="22">
        <v>90632</v>
      </c>
      <c r="V164" s="53">
        <f>SUM(J164:U164)</f>
        <v>874900</v>
      </c>
    </row>
    <row r="165" spans="1:22" ht="15.75" x14ac:dyDescent="0.25">
      <c r="A165" s="365"/>
      <c r="B165" s="367"/>
      <c r="C165" s="367"/>
      <c r="D165" s="369"/>
      <c r="E165" s="367"/>
      <c r="F165" s="367"/>
      <c r="G165" s="367"/>
      <c r="H165" s="367"/>
      <c r="I165" s="4" t="s">
        <v>92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22">
        <v>0</v>
      </c>
      <c r="V165" s="53">
        <f>SUM(J165:U165)</f>
        <v>0</v>
      </c>
    </row>
    <row r="166" spans="1:22" ht="15.75" x14ac:dyDescent="0.25">
      <c r="A166" s="365"/>
      <c r="B166" s="367"/>
      <c r="C166" s="367"/>
      <c r="D166" s="369"/>
      <c r="E166" s="367"/>
      <c r="F166" s="367"/>
      <c r="G166" s="367"/>
      <c r="H166" s="367"/>
      <c r="I166" s="4" t="s">
        <v>91</v>
      </c>
      <c r="J166" s="17">
        <v>20181</v>
      </c>
      <c r="K166" s="17">
        <v>34380</v>
      </c>
      <c r="L166" s="17">
        <v>39069</v>
      </c>
      <c r="M166" s="17">
        <v>50307</v>
      </c>
      <c r="N166" s="17">
        <v>47932</v>
      </c>
      <c r="O166" s="17">
        <v>60094</v>
      </c>
      <c r="P166" s="17">
        <v>60322</v>
      </c>
      <c r="Q166" s="16">
        <v>49193</v>
      </c>
      <c r="R166" s="16">
        <v>55886</v>
      </c>
      <c r="S166" s="17">
        <v>45847</v>
      </c>
      <c r="T166" s="17">
        <v>50892</v>
      </c>
      <c r="U166" s="22">
        <v>69841</v>
      </c>
      <c r="V166" s="53">
        <f>SUM(J166:U166)</f>
        <v>583944</v>
      </c>
    </row>
    <row r="167" spans="1:22" ht="15.75" x14ac:dyDescent="0.25">
      <c r="A167" s="365"/>
      <c r="B167" s="367"/>
      <c r="C167" s="367"/>
      <c r="D167" s="369"/>
      <c r="E167" s="367"/>
      <c r="F167" s="367"/>
      <c r="G167" s="367"/>
      <c r="H167" s="367"/>
      <c r="I167" s="4" t="s">
        <v>93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22">
        <v>0</v>
      </c>
      <c r="V167" s="53">
        <f>SUM(J167:U167)</f>
        <v>0</v>
      </c>
    </row>
    <row r="168" spans="1:22" ht="16.5" thickBot="1" x14ac:dyDescent="0.3">
      <c r="A168" s="358"/>
      <c r="B168" s="362"/>
      <c r="C168" s="362"/>
      <c r="D168" s="370"/>
      <c r="E168" s="362"/>
      <c r="F168" s="362"/>
      <c r="G168" s="362"/>
      <c r="H168" s="362"/>
      <c r="I168" s="43" t="s">
        <v>95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56">
        <v>0</v>
      </c>
      <c r="R168" s="56">
        <v>0</v>
      </c>
      <c r="S168" s="32">
        <v>0</v>
      </c>
      <c r="T168" s="32">
        <v>0</v>
      </c>
      <c r="U168" s="33">
        <v>0</v>
      </c>
      <c r="V168" s="98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66"/>
      <c r="K169" s="30"/>
      <c r="L169" s="30"/>
      <c r="M169" s="30"/>
      <c r="N169" s="30"/>
      <c r="O169" s="30"/>
      <c r="P169" s="30"/>
      <c r="Q169" s="68"/>
      <c r="R169" s="59"/>
      <c r="S169" s="30"/>
      <c r="T169" s="30"/>
      <c r="U169" s="31"/>
      <c r="V169" s="81">
        <f>SUM(V164:V168)</f>
        <v>1458844</v>
      </c>
    </row>
    <row r="170" spans="1:22" ht="15.75" x14ac:dyDescent="0.25">
      <c r="A170" s="357">
        <v>669</v>
      </c>
      <c r="B170" s="361" t="s">
        <v>49</v>
      </c>
      <c r="C170" s="361" t="s">
        <v>85</v>
      </c>
      <c r="D170" s="368">
        <v>98.8</v>
      </c>
      <c r="E170" s="363" t="s">
        <v>100</v>
      </c>
      <c r="F170" s="361" t="s">
        <v>42</v>
      </c>
      <c r="G170" s="363" t="s">
        <v>156</v>
      </c>
      <c r="H170" s="361" t="s">
        <v>42</v>
      </c>
      <c r="I170" s="41" t="s">
        <v>92</v>
      </c>
      <c r="J170" s="15">
        <v>25843</v>
      </c>
      <c r="K170" s="15">
        <v>0</v>
      </c>
      <c r="L170" s="15">
        <v>11923</v>
      </c>
      <c r="M170" s="15">
        <v>34080</v>
      </c>
      <c r="N170" s="15">
        <v>17879</v>
      </c>
      <c r="O170" s="15">
        <v>30191</v>
      </c>
      <c r="P170" s="15">
        <v>43095</v>
      </c>
      <c r="Q170" s="14">
        <v>18831</v>
      </c>
      <c r="R170" s="14">
        <v>28944</v>
      </c>
      <c r="S170" s="15">
        <v>29425</v>
      </c>
      <c r="T170" s="15">
        <v>37430</v>
      </c>
      <c r="U170" s="23">
        <v>40043</v>
      </c>
      <c r="V170" s="99">
        <f t="shared" ref="V170:V177" si="8">SUM(J170:U170)</f>
        <v>317684</v>
      </c>
    </row>
    <row r="171" spans="1:22" ht="15.75" x14ac:dyDescent="0.25">
      <c r="A171" s="365"/>
      <c r="B171" s="367"/>
      <c r="C171" s="367"/>
      <c r="D171" s="369"/>
      <c r="E171" s="366"/>
      <c r="F171" s="367"/>
      <c r="G171" s="366"/>
      <c r="H171" s="367"/>
      <c r="I171" s="41" t="s">
        <v>98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23">
        <v>0</v>
      </c>
      <c r="V171" s="53">
        <f t="shared" si="8"/>
        <v>0</v>
      </c>
    </row>
    <row r="172" spans="1:22" ht="15.75" x14ac:dyDescent="0.25">
      <c r="A172" s="365"/>
      <c r="B172" s="367"/>
      <c r="C172" s="367"/>
      <c r="D172" s="369"/>
      <c r="E172" s="366"/>
      <c r="F172" s="367"/>
      <c r="G172" s="366"/>
      <c r="H172" s="367"/>
      <c r="I172" s="4" t="s">
        <v>175</v>
      </c>
      <c r="J172" s="17">
        <v>0</v>
      </c>
      <c r="K172" s="17">
        <v>0</v>
      </c>
      <c r="L172" s="17">
        <v>0</v>
      </c>
      <c r="M172" s="17">
        <v>9035</v>
      </c>
      <c r="N172" s="17">
        <v>30256</v>
      </c>
      <c r="O172" s="17">
        <v>17706</v>
      </c>
      <c r="P172" s="17">
        <v>0</v>
      </c>
      <c r="Q172" s="16">
        <v>0</v>
      </c>
      <c r="R172" s="16">
        <v>0</v>
      </c>
      <c r="S172" s="17">
        <v>0</v>
      </c>
      <c r="T172" s="17">
        <v>20408</v>
      </c>
      <c r="U172" s="22">
        <v>0</v>
      </c>
      <c r="V172" s="53">
        <f t="shared" si="8"/>
        <v>77405</v>
      </c>
    </row>
    <row r="173" spans="1:22" ht="15.75" x14ac:dyDescent="0.25">
      <c r="A173" s="365"/>
      <c r="B173" s="367"/>
      <c r="C173" s="367"/>
      <c r="D173" s="369"/>
      <c r="E173" s="366"/>
      <c r="F173" s="367"/>
      <c r="G173" s="366"/>
      <c r="H173" s="367"/>
      <c r="I173" s="4" t="s">
        <v>101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65"/>
      <c r="B174" s="367"/>
      <c r="C174" s="367"/>
      <c r="D174" s="369"/>
      <c r="E174" s="366"/>
      <c r="F174" s="367"/>
      <c r="G174" s="366"/>
      <c r="H174" s="367"/>
      <c r="I174" s="4" t="s">
        <v>71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22">
        <v>0</v>
      </c>
      <c r="V174" s="53">
        <f t="shared" si="8"/>
        <v>0</v>
      </c>
    </row>
    <row r="175" spans="1:22" ht="15.75" x14ac:dyDescent="0.25">
      <c r="A175" s="365"/>
      <c r="B175" s="367"/>
      <c r="C175" s="367"/>
      <c r="D175" s="369"/>
      <c r="E175" s="366"/>
      <c r="F175" s="367"/>
      <c r="G175" s="366"/>
      <c r="H175" s="367"/>
      <c r="I175" s="4" t="s">
        <v>97</v>
      </c>
      <c r="J175" s="17">
        <v>46571</v>
      </c>
      <c r="K175" s="17">
        <v>94118</v>
      </c>
      <c r="L175" s="17">
        <v>85502</v>
      </c>
      <c r="M175" s="17">
        <v>45404</v>
      </c>
      <c r="N175" s="17">
        <v>31535</v>
      </c>
      <c r="O175" s="17">
        <v>52874</v>
      </c>
      <c r="P175" s="17">
        <v>50832</v>
      </c>
      <c r="Q175" s="16">
        <v>15655</v>
      </c>
      <c r="R175" s="16">
        <v>28580</v>
      </c>
      <c r="S175" s="17">
        <v>65681</v>
      </c>
      <c r="T175" s="17">
        <v>21799</v>
      </c>
      <c r="U175" s="22">
        <v>52744</v>
      </c>
      <c r="V175" s="53">
        <f t="shared" si="8"/>
        <v>591295</v>
      </c>
    </row>
    <row r="176" spans="1:22" ht="15.75" x14ac:dyDescent="0.25">
      <c r="A176" s="365"/>
      <c r="B176" s="367"/>
      <c r="C176" s="367"/>
      <c r="D176" s="369"/>
      <c r="E176" s="366"/>
      <c r="F176" s="367"/>
      <c r="G176" s="366"/>
      <c r="H176" s="367"/>
      <c r="I176" s="4" t="s">
        <v>102</v>
      </c>
      <c r="J176" s="36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8"/>
        <v>0</v>
      </c>
    </row>
    <row r="177" spans="1:22" ht="15.75" customHeight="1" thickBot="1" x14ac:dyDescent="0.3">
      <c r="A177" s="358"/>
      <c r="B177" s="362"/>
      <c r="C177" s="362"/>
      <c r="D177" s="370"/>
      <c r="E177" s="364"/>
      <c r="F177" s="362"/>
      <c r="G177" s="364"/>
      <c r="H177" s="362"/>
      <c r="I177" s="43" t="s">
        <v>95</v>
      </c>
      <c r="J177" s="56">
        <v>0</v>
      </c>
      <c r="K177" s="32">
        <v>0</v>
      </c>
      <c r="L177" s="32">
        <v>0</v>
      </c>
      <c r="M177" s="32">
        <v>0</v>
      </c>
      <c r="N177" s="32">
        <v>0</v>
      </c>
      <c r="O177" s="28">
        <v>0</v>
      </c>
      <c r="P177" s="28">
        <v>0</v>
      </c>
      <c r="Q177" s="56">
        <v>0</v>
      </c>
      <c r="R177" s="56">
        <v>0</v>
      </c>
      <c r="S177" s="32">
        <v>0</v>
      </c>
      <c r="T177" s="32">
        <v>0</v>
      </c>
      <c r="U177" s="33">
        <v>0</v>
      </c>
      <c r="V177" s="98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1"/>
      <c r="V178" s="81">
        <f>SUM(V170:V177)</f>
        <v>986384</v>
      </c>
    </row>
    <row r="179" spans="1:22" ht="15.75" x14ac:dyDescent="0.25">
      <c r="A179" s="378" t="s">
        <v>125</v>
      </c>
      <c r="B179" s="359" t="s">
        <v>168</v>
      </c>
      <c r="C179" s="361" t="s">
        <v>86</v>
      </c>
      <c r="D179" s="368">
        <v>58.7</v>
      </c>
      <c r="E179" s="371" t="s">
        <v>158</v>
      </c>
      <c r="F179" s="361" t="s">
        <v>42</v>
      </c>
      <c r="G179" s="371" t="s">
        <v>159</v>
      </c>
      <c r="H179" s="361" t="s">
        <v>42</v>
      </c>
      <c r="I179" s="41" t="s">
        <v>94</v>
      </c>
      <c r="J179" s="15">
        <v>12212</v>
      </c>
      <c r="K179" s="15">
        <v>24653</v>
      </c>
      <c r="L179" s="15">
        <v>25335</v>
      </c>
      <c r="M179" s="15">
        <v>12902</v>
      </c>
      <c r="N179" s="15">
        <v>25163</v>
      </c>
      <c r="O179" s="15">
        <v>11964</v>
      </c>
      <c r="P179" s="15">
        <v>12931</v>
      </c>
      <c r="Q179" s="14">
        <v>24934</v>
      </c>
      <c r="R179" s="14">
        <v>12961</v>
      </c>
      <c r="S179" s="15">
        <v>24250</v>
      </c>
      <c r="T179" s="15">
        <v>22819</v>
      </c>
      <c r="U179" s="23">
        <v>23272</v>
      </c>
      <c r="V179" s="99">
        <f t="shared" ref="V179:V184" si="9">SUM(J179:U179)</f>
        <v>233396</v>
      </c>
    </row>
    <row r="180" spans="1:22" ht="15.75" x14ac:dyDescent="0.25">
      <c r="A180" s="379"/>
      <c r="B180" s="367"/>
      <c r="C180" s="367"/>
      <c r="D180" s="369"/>
      <c r="E180" s="372"/>
      <c r="F180" s="367"/>
      <c r="G180" s="372"/>
      <c r="H180" s="367"/>
      <c r="I180" s="4" t="s">
        <v>92</v>
      </c>
      <c r="J180" s="17">
        <v>0</v>
      </c>
      <c r="K180" s="17">
        <v>0</v>
      </c>
      <c r="L180" s="17">
        <v>3798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120</v>
      </c>
      <c r="T180" s="17">
        <v>0</v>
      </c>
      <c r="U180" s="22">
        <v>0</v>
      </c>
      <c r="V180" s="53">
        <f t="shared" si="9"/>
        <v>3918</v>
      </c>
    </row>
    <row r="181" spans="1:22" ht="15.75" x14ac:dyDescent="0.25">
      <c r="A181" s="379"/>
      <c r="B181" s="367"/>
      <c r="C181" s="367"/>
      <c r="D181" s="369"/>
      <c r="E181" s="372"/>
      <c r="F181" s="367"/>
      <c r="G181" s="372"/>
      <c r="H181" s="367"/>
      <c r="I181" s="4" t="s">
        <v>91</v>
      </c>
      <c r="J181" s="17">
        <v>122301</v>
      </c>
      <c r="K181" s="17">
        <v>155705</v>
      </c>
      <c r="L181" s="17">
        <v>165722</v>
      </c>
      <c r="M181" s="17">
        <v>142497</v>
      </c>
      <c r="N181" s="17">
        <v>133952</v>
      </c>
      <c r="O181" s="17">
        <v>106169</v>
      </c>
      <c r="P181" s="17">
        <v>152366</v>
      </c>
      <c r="Q181" s="16">
        <v>111722</v>
      </c>
      <c r="R181" s="16">
        <v>114968</v>
      </c>
      <c r="S181" s="17">
        <v>116000</v>
      </c>
      <c r="T181" s="17">
        <v>112467</v>
      </c>
      <c r="U181" s="22">
        <v>136757</v>
      </c>
      <c r="V181" s="53">
        <f t="shared" si="9"/>
        <v>1570626</v>
      </c>
    </row>
    <row r="182" spans="1:22" ht="15.75" x14ac:dyDescent="0.25">
      <c r="A182" s="379"/>
      <c r="B182" s="367"/>
      <c r="C182" s="367"/>
      <c r="D182" s="369"/>
      <c r="E182" s="372"/>
      <c r="F182" s="367"/>
      <c r="G182" s="372"/>
      <c r="H182" s="367"/>
      <c r="I182" s="4" t="s">
        <v>93</v>
      </c>
      <c r="J182" s="17">
        <v>226925</v>
      </c>
      <c r="K182" s="17">
        <v>244858</v>
      </c>
      <c r="L182" s="17">
        <v>227117</v>
      </c>
      <c r="M182" s="17">
        <v>235900</v>
      </c>
      <c r="N182" s="17">
        <v>262521</v>
      </c>
      <c r="O182" s="17">
        <v>121468</v>
      </c>
      <c r="P182" s="17">
        <v>237954</v>
      </c>
      <c r="Q182" s="16">
        <v>241768</v>
      </c>
      <c r="R182" s="16">
        <v>220112</v>
      </c>
      <c r="S182" s="17">
        <v>247815</v>
      </c>
      <c r="T182" s="17">
        <v>227796</v>
      </c>
      <c r="U182" s="22">
        <v>212310</v>
      </c>
      <c r="V182" s="53">
        <f t="shared" si="9"/>
        <v>2706544</v>
      </c>
    </row>
    <row r="183" spans="1:22" ht="15.75" x14ac:dyDescent="0.25">
      <c r="A183" s="379"/>
      <c r="B183" s="367"/>
      <c r="C183" s="367"/>
      <c r="D183" s="369"/>
      <c r="E183" s="372"/>
      <c r="F183" s="367"/>
      <c r="G183" s="372"/>
      <c r="H183" s="367"/>
      <c r="I183" s="4" t="s">
        <v>96</v>
      </c>
      <c r="J183" s="16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22">
        <v>0</v>
      </c>
      <c r="V183" s="53">
        <f t="shared" si="9"/>
        <v>0</v>
      </c>
    </row>
    <row r="184" spans="1:22" ht="16.5" thickBot="1" x14ac:dyDescent="0.3">
      <c r="A184" s="380"/>
      <c r="B184" s="362"/>
      <c r="C184" s="362"/>
      <c r="D184" s="370"/>
      <c r="E184" s="373"/>
      <c r="F184" s="362"/>
      <c r="G184" s="373"/>
      <c r="H184" s="362"/>
      <c r="I184" s="43" t="s">
        <v>90</v>
      </c>
      <c r="J184" s="56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56">
        <v>0</v>
      </c>
      <c r="R184" s="56">
        <v>0</v>
      </c>
      <c r="S184" s="32">
        <v>0</v>
      </c>
      <c r="T184" s="32">
        <v>0</v>
      </c>
      <c r="U184" s="33">
        <v>0</v>
      </c>
      <c r="V184" s="98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1"/>
      <c r="V185" s="81">
        <f>SUM(V179:V184)</f>
        <v>4514484</v>
      </c>
    </row>
    <row r="186" spans="1:22" ht="15.75" customHeight="1" x14ac:dyDescent="0.25">
      <c r="A186" s="378" t="s">
        <v>126</v>
      </c>
      <c r="B186" s="359" t="s">
        <v>169</v>
      </c>
      <c r="C186" s="361" t="s">
        <v>86</v>
      </c>
      <c r="D186" s="368">
        <v>36.200000000000003</v>
      </c>
      <c r="E186" s="363" t="s">
        <v>10</v>
      </c>
      <c r="F186" s="361" t="s">
        <v>42</v>
      </c>
      <c r="G186" s="371" t="s">
        <v>158</v>
      </c>
      <c r="H186" s="361" t="s">
        <v>42</v>
      </c>
      <c r="I186" s="4" t="s">
        <v>92</v>
      </c>
      <c r="J186" s="17">
        <v>152953</v>
      </c>
      <c r="K186" s="17">
        <v>74907</v>
      </c>
      <c r="L186" s="17">
        <v>74717</v>
      </c>
      <c r="M186" s="17">
        <v>130649</v>
      </c>
      <c r="N186" s="17">
        <v>81182</v>
      </c>
      <c r="O186" s="17">
        <v>57255</v>
      </c>
      <c r="P186" s="17">
        <v>113304</v>
      </c>
      <c r="Q186" s="16">
        <v>70956</v>
      </c>
      <c r="R186" s="16">
        <v>345067</v>
      </c>
      <c r="S186" s="17">
        <v>111697</v>
      </c>
      <c r="T186" s="17">
        <v>122600</v>
      </c>
      <c r="U186" s="22">
        <v>47512</v>
      </c>
      <c r="V186" s="53">
        <f>SUM(J186:U186)</f>
        <v>1382799</v>
      </c>
    </row>
    <row r="187" spans="1:22" ht="15.75" customHeight="1" x14ac:dyDescent="0.25">
      <c r="A187" s="379"/>
      <c r="B187" s="367"/>
      <c r="C187" s="367"/>
      <c r="D187" s="369"/>
      <c r="E187" s="366"/>
      <c r="F187" s="367"/>
      <c r="G187" s="372"/>
      <c r="H187" s="367"/>
      <c r="I187" s="4" t="s">
        <v>91</v>
      </c>
      <c r="J187" s="17">
        <v>183869</v>
      </c>
      <c r="K187" s="17">
        <v>197834</v>
      </c>
      <c r="L187" s="17">
        <v>238646</v>
      </c>
      <c r="M187" s="17">
        <v>305788</v>
      </c>
      <c r="N187" s="17">
        <v>109315</v>
      </c>
      <c r="O187" s="17">
        <v>81488</v>
      </c>
      <c r="P187" s="17">
        <v>285944</v>
      </c>
      <c r="Q187" s="16">
        <v>272235</v>
      </c>
      <c r="R187" s="16">
        <v>211911</v>
      </c>
      <c r="S187" s="17">
        <v>273840</v>
      </c>
      <c r="T187" s="17">
        <v>241007</v>
      </c>
      <c r="U187" s="22">
        <v>194793</v>
      </c>
      <c r="V187" s="53">
        <f>SUM(J187:U187)</f>
        <v>2596670</v>
      </c>
    </row>
    <row r="188" spans="1:22" ht="15.75" x14ac:dyDescent="0.25">
      <c r="A188" s="379"/>
      <c r="B188" s="367"/>
      <c r="C188" s="367"/>
      <c r="D188" s="369"/>
      <c r="E188" s="366"/>
      <c r="F188" s="367"/>
      <c r="G188" s="372"/>
      <c r="H188" s="367"/>
      <c r="I188" s="3" t="s">
        <v>93</v>
      </c>
      <c r="J188" s="17">
        <v>8200</v>
      </c>
      <c r="K188" s="17">
        <v>0</v>
      </c>
      <c r="L188" s="17">
        <v>0</v>
      </c>
      <c r="M188" s="17">
        <v>2648</v>
      </c>
      <c r="N188" s="17">
        <v>1498</v>
      </c>
      <c r="O188" s="17">
        <v>0</v>
      </c>
      <c r="P188" s="17">
        <v>0</v>
      </c>
      <c r="Q188" s="16">
        <v>0</v>
      </c>
      <c r="R188" s="16">
        <v>62941</v>
      </c>
      <c r="S188" s="17">
        <v>0</v>
      </c>
      <c r="T188" s="17">
        <v>67003</v>
      </c>
      <c r="U188" s="22">
        <v>41677</v>
      </c>
      <c r="V188" s="53">
        <f>SUM(J188:U188)</f>
        <v>183967</v>
      </c>
    </row>
    <row r="189" spans="1:22" ht="15.75" x14ac:dyDescent="0.25">
      <c r="A189" s="379"/>
      <c r="B189" s="367"/>
      <c r="C189" s="367"/>
      <c r="D189" s="369"/>
      <c r="E189" s="366"/>
      <c r="F189" s="367"/>
      <c r="G189" s="372"/>
      <c r="H189" s="367"/>
      <c r="I189" s="37" t="s">
        <v>111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customHeight="1" thickBot="1" x14ac:dyDescent="0.3">
      <c r="A190" s="380"/>
      <c r="B190" s="362"/>
      <c r="C190" s="362"/>
      <c r="D190" s="370"/>
      <c r="E190" s="364"/>
      <c r="F190" s="362"/>
      <c r="G190" s="373"/>
      <c r="H190" s="362"/>
      <c r="I190" s="18" t="s">
        <v>90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9">
        <v>0</v>
      </c>
      <c r="V190" s="100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1"/>
      <c r="V191" s="81">
        <f>SUM(V186:V190)</f>
        <v>4163436</v>
      </c>
    </row>
    <row r="192" spans="1:22" ht="15.75" x14ac:dyDescent="0.25">
      <c r="A192" s="378" t="s">
        <v>127</v>
      </c>
      <c r="B192" s="359" t="s">
        <v>170</v>
      </c>
      <c r="C192" s="361" t="s">
        <v>86</v>
      </c>
      <c r="D192" s="368">
        <v>24.7</v>
      </c>
      <c r="E192" s="371" t="s">
        <v>159</v>
      </c>
      <c r="F192" s="361" t="s">
        <v>42</v>
      </c>
      <c r="G192" s="371" t="s">
        <v>155</v>
      </c>
      <c r="H192" s="361" t="s">
        <v>42</v>
      </c>
      <c r="I192" s="41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3">
        <v>0</v>
      </c>
      <c r="V192" s="99">
        <f t="shared" ref="V192:V197" si="10">SUM(J192:U192)</f>
        <v>0</v>
      </c>
    </row>
    <row r="193" spans="1:22" ht="15.75" x14ac:dyDescent="0.25">
      <c r="A193" s="379"/>
      <c r="B193" s="367"/>
      <c r="C193" s="367"/>
      <c r="D193" s="369"/>
      <c r="E193" s="372"/>
      <c r="F193" s="367"/>
      <c r="G193" s="366"/>
      <c r="H193" s="367"/>
      <c r="I193" s="4" t="s">
        <v>92</v>
      </c>
      <c r="J193" s="17">
        <v>0</v>
      </c>
      <c r="K193" s="17">
        <v>0</v>
      </c>
      <c r="L193" s="17">
        <v>1896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120</v>
      </c>
      <c r="T193" s="17">
        <v>0</v>
      </c>
      <c r="U193" s="22">
        <v>0</v>
      </c>
      <c r="V193" s="53">
        <f t="shared" si="10"/>
        <v>2016</v>
      </c>
    </row>
    <row r="194" spans="1:22" ht="15.75" x14ac:dyDescent="0.25">
      <c r="A194" s="379"/>
      <c r="B194" s="367"/>
      <c r="C194" s="367"/>
      <c r="D194" s="369"/>
      <c r="E194" s="372"/>
      <c r="F194" s="367"/>
      <c r="G194" s="366"/>
      <c r="H194" s="367"/>
      <c r="I194" s="4" t="s">
        <v>91</v>
      </c>
      <c r="J194" s="17">
        <v>39179</v>
      </c>
      <c r="K194" s="17">
        <v>40938</v>
      </c>
      <c r="L194" s="17">
        <v>35537</v>
      </c>
      <c r="M194" s="17">
        <v>32613</v>
      </c>
      <c r="N194" s="17">
        <v>27350</v>
      </c>
      <c r="O194" s="17">
        <v>13727</v>
      </c>
      <c r="P194" s="17">
        <v>42673</v>
      </c>
      <c r="Q194" s="16">
        <v>27691</v>
      </c>
      <c r="R194" s="16">
        <v>30529</v>
      </c>
      <c r="S194" s="17">
        <v>41936</v>
      </c>
      <c r="T194" s="17">
        <v>24834</v>
      </c>
      <c r="U194" s="22">
        <v>26629</v>
      </c>
      <c r="V194" s="53">
        <f t="shared" si="10"/>
        <v>383636</v>
      </c>
    </row>
    <row r="195" spans="1:22" ht="15.75" x14ac:dyDescent="0.25">
      <c r="A195" s="379"/>
      <c r="B195" s="367"/>
      <c r="C195" s="367"/>
      <c r="D195" s="369"/>
      <c r="E195" s="372"/>
      <c r="F195" s="367"/>
      <c r="G195" s="366"/>
      <c r="H195" s="367"/>
      <c r="I195" s="4" t="s">
        <v>93</v>
      </c>
      <c r="J195" s="17">
        <v>226925</v>
      </c>
      <c r="K195" s="17">
        <v>244858</v>
      </c>
      <c r="L195" s="17">
        <v>227117</v>
      </c>
      <c r="M195" s="17">
        <v>235850</v>
      </c>
      <c r="N195" s="17">
        <v>262521</v>
      </c>
      <c r="O195" s="17">
        <v>121278</v>
      </c>
      <c r="P195" s="17">
        <v>236971</v>
      </c>
      <c r="Q195" s="16">
        <v>241768</v>
      </c>
      <c r="R195" s="16">
        <v>219752</v>
      </c>
      <c r="S195" s="17">
        <v>247815</v>
      </c>
      <c r="T195" s="17">
        <v>227619</v>
      </c>
      <c r="U195" s="22">
        <v>212310</v>
      </c>
      <c r="V195" s="53">
        <f t="shared" si="10"/>
        <v>2704784</v>
      </c>
    </row>
    <row r="196" spans="1:22" ht="15.75" x14ac:dyDescent="0.25">
      <c r="A196" s="379"/>
      <c r="B196" s="367"/>
      <c r="C196" s="367"/>
      <c r="D196" s="369"/>
      <c r="E196" s="372"/>
      <c r="F196" s="367"/>
      <c r="G196" s="366"/>
      <c r="H196" s="367"/>
      <c r="I196" s="4" t="s">
        <v>90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380"/>
      <c r="B197" s="362"/>
      <c r="C197" s="362"/>
      <c r="D197" s="370"/>
      <c r="E197" s="373"/>
      <c r="F197" s="362"/>
      <c r="G197" s="364"/>
      <c r="H197" s="362"/>
      <c r="I197" s="4" t="s">
        <v>95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22">
        <v>0</v>
      </c>
      <c r="V197" s="53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1"/>
      <c r="V198" s="81">
        <f>SUM(V192:V197)</f>
        <v>3090436</v>
      </c>
    </row>
    <row r="199" spans="1:22" ht="15.75" x14ac:dyDescent="0.25">
      <c r="A199" s="357">
        <v>719</v>
      </c>
      <c r="B199" s="361" t="s">
        <v>55</v>
      </c>
      <c r="C199" s="361" t="s">
        <v>87</v>
      </c>
      <c r="D199" s="368">
        <v>120.3</v>
      </c>
      <c r="E199" s="363" t="s">
        <v>10</v>
      </c>
      <c r="F199" s="361" t="s">
        <v>42</v>
      </c>
      <c r="G199" s="371" t="s">
        <v>155</v>
      </c>
      <c r="H199" s="361" t="s">
        <v>42</v>
      </c>
      <c r="I199" s="41" t="s">
        <v>92</v>
      </c>
      <c r="J199" s="15">
        <v>0</v>
      </c>
      <c r="K199" s="15">
        <v>0</v>
      </c>
      <c r="L199" s="15">
        <v>1971</v>
      </c>
      <c r="M199" s="15">
        <v>11369</v>
      </c>
      <c r="N199" s="15">
        <v>581</v>
      </c>
      <c r="O199" s="15">
        <v>22567</v>
      </c>
      <c r="P199" s="15">
        <v>29477</v>
      </c>
      <c r="Q199" s="15">
        <v>15990</v>
      </c>
      <c r="R199" s="14">
        <v>37449</v>
      </c>
      <c r="S199" s="15">
        <v>28654</v>
      </c>
      <c r="T199" s="15">
        <v>37304</v>
      </c>
      <c r="U199" s="23">
        <v>45325</v>
      </c>
      <c r="V199" s="99">
        <f t="shared" ref="V199:V206" si="11">SUM(J199:U199)</f>
        <v>230687</v>
      </c>
    </row>
    <row r="200" spans="1:22" ht="15.75" x14ac:dyDescent="0.25">
      <c r="A200" s="365"/>
      <c r="B200" s="367"/>
      <c r="C200" s="367"/>
      <c r="D200" s="369"/>
      <c r="E200" s="366"/>
      <c r="F200" s="367"/>
      <c r="G200" s="372"/>
      <c r="H200" s="367"/>
      <c r="I200" s="41" t="s">
        <v>98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4">
        <v>0</v>
      </c>
      <c r="S200" s="15">
        <v>0</v>
      </c>
      <c r="T200" s="15">
        <v>0</v>
      </c>
      <c r="U200" s="23">
        <v>0</v>
      </c>
      <c r="V200" s="99">
        <f t="shared" si="11"/>
        <v>0</v>
      </c>
    </row>
    <row r="201" spans="1:22" ht="15.75" x14ac:dyDescent="0.25">
      <c r="A201" s="365"/>
      <c r="B201" s="367"/>
      <c r="C201" s="367"/>
      <c r="D201" s="369"/>
      <c r="E201" s="366"/>
      <c r="F201" s="367"/>
      <c r="G201" s="366"/>
      <c r="H201" s="367"/>
      <c r="I201" s="4" t="s">
        <v>75</v>
      </c>
      <c r="J201" s="17">
        <v>0</v>
      </c>
      <c r="K201" s="17">
        <v>0</v>
      </c>
      <c r="L201" s="17">
        <v>0</v>
      </c>
      <c r="M201" s="17">
        <v>8078</v>
      </c>
      <c r="N201" s="17">
        <v>0</v>
      </c>
      <c r="O201" s="17">
        <v>25923</v>
      </c>
      <c r="P201" s="17">
        <v>28587</v>
      </c>
      <c r="Q201" s="17">
        <v>24113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86701</v>
      </c>
    </row>
    <row r="202" spans="1:22" ht="15.75" x14ac:dyDescent="0.25">
      <c r="A202" s="365"/>
      <c r="B202" s="367"/>
      <c r="C202" s="367"/>
      <c r="D202" s="369"/>
      <c r="E202" s="366"/>
      <c r="F202" s="367"/>
      <c r="G202" s="366"/>
      <c r="H202" s="367"/>
      <c r="I202" s="4" t="s">
        <v>101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65"/>
      <c r="B203" s="367"/>
      <c r="C203" s="367"/>
      <c r="D203" s="369"/>
      <c r="E203" s="366"/>
      <c r="F203" s="367"/>
      <c r="G203" s="366"/>
      <c r="H203" s="367"/>
      <c r="I203" s="4" t="s">
        <v>71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6">
        <v>0</v>
      </c>
      <c r="S203" s="17">
        <v>0</v>
      </c>
      <c r="T203" s="17">
        <v>0</v>
      </c>
      <c r="U203" s="22">
        <v>0</v>
      </c>
      <c r="V203" s="53">
        <f t="shared" si="11"/>
        <v>0</v>
      </c>
    </row>
    <row r="204" spans="1:22" ht="15.75" x14ac:dyDescent="0.25">
      <c r="A204" s="365"/>
      <c r="B204" s="367"/>
      <c r="C204" s="367"/>
      <c r="D204" s="369"/>
      <c r="E204" s="366"/>
      <c r="F204" s="367"/>
      <c r="G204" s="366"/>
      <c r="H204" s="367"/>
      <c r="I204" s="4" t="s">
        <v>97</v>
      </c>
      <c r="J204" s="17">
        <v>173115</v>
      </c>
      <c r="K204" s="17">
        <v>154243</v>
      </c>
      <c r="L204" s="17">
        <v>192912</v>
      </c>
      <c r="M204" s="17">
        <v>167189</v>
      </c>
      <c r="N204" s="17">
        <v>181503</v>
      </c>
      <c r="O204" s="17">
        <v>130309</v>
      </c>
      <c r="P204" s="17">
        <v>158932</v>
      </c>
      <c r="Q204" s="16">
        <v>168223</v>
      </c>
      <c r="R204" s="16">
        <v>211636</v>
      </c>
      <c r="S204" s="17">
        <v>186668</v>
      </c>
      <c r="T204" s="17">
        <v>200806</v>
      </c>
      <c r="U204" s="22">
        <v>147735</v>
      </c>
      <c r="V204" s="53">
        <f t="shared" si="11"/>
        <v>2073271</v>
      </c>
    </row>
    <row r="205" spans="1:22" ht="15.75" x14ac:dyDescent="0.25">
      <c r="A205" s="365"/>
      <c r="B205" s="367"/>
      <c r="C205" s="367"/>
      <c r="D205" s="369"/>
      <c r="E205" s="366"/>
      <c r="F205" s="367"/>
      <c r="G205" s="366"/>
      <c r="H205" s="367"/>
      <c r="I205" s="4" t="s">
        <v>96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1"/>
        <v>0</v>
      </c>
    </row>
    <row r="206" spans="1:22" ht="16.149999999999999" customHeight="1" thickBot="1" x14ac:dyDescent="0.3">
      <c r="A206" s="358"/>
      <c r="B206" s="362"/>
      <c r="C206" s="362"/>
      <c r="D206" s="370"/>
      <c r="E206" s="364"/>
      <c r="F206" s="362"/>
      <c r="G206" s="364"/>
      <c r="H206" s="362"/>
      <c r="I206" s="43" t="s">
        <v>102</v>
      </c>
      <c r="J206" s="56">
        <v>19173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56">
        <v>0</v>
      </c>
      <c r="R206" s="56">
        <v>0</v>
      </c>
      <c r="S206" s="32">
        <v>0</v>
      </c>
      <c r="T206" s="32">
        <v>0</v>
      </c>
      <c r="U206" s="33">
        <v>0</v>
      </c>
      <c r="V206" s="98">
        <f t="shared" si="11"/>
        <v>19173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66"/>
      <c r="K207" s="30"/>
      <c r="L207" s="30"/>
      <c r="M207" s="30"/>
      <c r="N207" s="30"/>
      <c r="O207" s="30"/>
      <c r="P207" s="30"/>
      <c r="Q207" s="68"/>
      <c r="R207" s="59"/>
      <c r="S207" s="30"/>
      <c r="T207" s="30"/>
      <c r="U207" s="31"/>
      <c r="V207" s="81">
        <f>SUM(V199:V206)</f>
        <v>2409832</v>
      </c>
    </row>
    <row r="208" spans="1:22" ht="15.75" x14ac:dyDescent="0.25">
      <c r="A208" s="378" t="s">
        <v>128</v>
      </c>
      <c r="B208" s="359" t="s">
        <v>54</v>
      </c>
      <c r="C208" s="361" t="s">
        <v>87</v>
      </c>
      <c r="D208" s="368">
        <v>82.2</v>
      </c>
      <c r="E208" s="359" t="s">
        <v>160</v>
      </c>
      <c r="F208" s="361" t="s">
        <v>42</v>
      </c>
      <c r="G208" s="359" t="s">
        <v>158</v>
      </c>
      <c r="H208" s="361" t="s">
        <v>42</v>
      </c>
      <c r="I208" s="4" t="s">
        <v>92</v>
      </c>
      <c r="J208" s="17">
        <v>246450</v>
      </c>
      <c r="K208" s="17">
        <v>221406</v>
      </c>
      <c r="L208" s="17">
        <v>113049</v>
      </c>
      <c r="M208" s="17">
        <v>342546</v>
      </c>
      <c r="N208" s="17">
        <v>286474</v>
      </c>
      <c r="O208" s="17">
        <v>299446</v>
      </c>
      <c r="P208" s="17">
        <v>338678</v>
      </c>
      <c r="Q208" s="16">
        <v>178425</v>
      </c>
      <c r="R208" s="16">
        <v>220467</v>
      </c>
      <c r="S208" s="17">
        <v>162353</v>
      </c>
      <c r="T208" s="17">
        <v>294510</v>
      </c>
      <c r="U208" s="22">
        <v>274406</v>
      </c>
      <c r="V208" s="53">
        <f t="shared" ref="V208:V213" si="12">SUM(J208:U208)</f>
        <v>2978210</v>
      </c>
    </row>
    <row r="209" spans="1:22" ht="15.75" x14ac:dyDescent="0.25">
      <c r="A209" s="379"/>
      <c r="B209" s="367"/>
      <c r="C209" s="367"/>
      <c r="D209" s="369"/>
      <c r="E209" s="374"/>
      <c r="F209" s="367"/>
      <c r="G209" s="374"/>
      <c r="H209" s="367"/>
      <c r="I209" s="4" t="s">
        <v>98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5.75" x14ac:dyDescent="0.25">
      <c r="A210" s="379"/>
      <c r="B210" s="367"/>
      <c r="C210" s="367"/>
      <c r="D210" s="369"/>
      <c r="E210" s="374"/>
      <c r="F210" s="367"/>
      <c r="G210" s="374"/>
      <c r="H210" s="367"/>
      <c r="I210" s="4" t="s">
        <v>91</v>
      </c>
      <c r="J210" s="17">
        <v>0</v>
      </c>
      <c r="K210" s="17">
        <v>61897</v>
      </c>
      <c r="L210" s="17">
        <v>6006</v>
      </c>
      <c r="M210" s="17">
        <v>67641</v>
      </c>
      <c r="N210" s="17">
        <v>4978</v>
      </c>
      <c r="O210" s="17">
        <v>34426</v>
      </c>
      <c r="P210" s="17">
        <v>60711</v>
      </c>
      <c r="Q210" s="16">
        <v>258880</v>
      </c>
      <c r="R210" s="16">
        <v>174657</v>
      </c>
      <c r="S210" s="17">
        <v>243892</v>
      </c>
      <c r="T210" s="17">
        <v>179955</v>
      </c>
      <c r="U210" s="22">
        <v>142068</v>
      </c>
      <c r="V210" s="53">
        <f t="shared" si="12"/>
        <v>1235111</v>
      </c>
    </row>
    <row r="211" spans="1:22" ht="15.75" x14ac:dyDescent="0.25">
      <c r="A211" s="379"/>
      <c r="B211" s="367"/>
      <c r="C211" s="367"/>
      <c r="D211" s="369"/>
      <c r="E211" s="374"/>
      <c r="F211" s="367"/>
      <c r="G211" s="374"/>
      <c r="H211" s="367"/>
      <c r="I211" s="3" t="s">
        <v>93</v>
      </c>
      <c r="J211" s="17">
        <v>233597</v>
      </c>
      <c r="K211" s="17">
        <v>229407</v>
      </c>
      <c r="L211" s="17">
        <v>293289</v>
      </c>
      <c r="M211" s="17">
        <v>237754</v>
      </c>
      <c r="N211" s="17">
        <v>267045</v>
      </c>
      <c r="O211" s="17">
        <v>162262</v>
      </c>
      <c r="P211" s="17">
        <v>249239</v>
      </c>
      <c r="Q211" s="16">
        <v>259402</v>
      </c>
      <c r="R211" s="16">
        <v>207581</v>
      </c>
      <c r="S211" s="17">
        <v>220323</v>
      </c>
      <c r="T211" s="17">
        <v>210536</v>
      </c>
      <c r="U211" s="22">
        <v>274838</v>
      </c>
      <c r="V211" s="53">
        <f t="shared" si="12"/>
        <v>2845273</v>
      </c>
    </row>
    <row r="212" spans="1:22" ht="15.75" x14ac:dyDescent="0.25">
      <c r="A212" s="379"/>
      <c r="B212" s="367"/>
      <c r="C212" s="367"/>
      <c r="D212" s="369"/>
      <c r="E212" s="374"/>
      <c r="F212" s="367"/>
      <c r="G212" s="374"/>
      <c r="H212" s="367"/>
      <c r="I212" s="37" t="s">
        <v>111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22">
        <v>0</v>
      </c>
      <c r="V212" s="53">
        <f t="shared" si="12"/>
        <v>0</v>
      </c>
    </row>
    <row r="213" spans="1:22" ht="16.5" thickBot="1" x14ac:dyDescent="0.3">
      <c r="A213" s="380"/>
      <c r="B213" s="362"/>
      <c r="C213" s="362"/>
      <c r="D213" s="370"/>
      <c r="E213" s="360"/>
      <c r="F213" s="362"/>
      <c r="G213" s="360"/>
      <c r="H213" s="362"/>
      <c r="I213" s="74" t="s">
        <v>90</v>
      </c>
      <c r="J213" s="56">
        <v>0</v>
      </c>
      <c r="K213" s="32">
        <v>17386</v>
      </c>
      <c r="L213" s="32">
        <v>0</v>
      </c>
      <c r="M213" s="32">
        <v>19085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46064</v>
      </c>
      <c r="U213" s="33">
        <v>0</v>
      </c>
      <c r="V213" s="98">
        <f t="shared" si="12"/>
        <v>82535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1"/>
      <c r="V214" s="81">
        <f>SUM(V208:V213)</f>
        <v>7141129</v>
      </c>
    </row>
    <row r="215" spans="1:22" ht="15.75" x14ac:dyDescent="0.25">
      <c r="A215" s="378" t="s">
        <v>129</v>
      </c>
      <c r="B215" s="359" t="s">
        <v>167</v>
      </c>
      <c r="C215" s="361" t="s">
        <v>87</v>
      </c>
      <c r="D215" s="368">
        <v>152.69999999999999</v>
      </c>
      <c r="E215" s="359" t="s">
        <v>158</v>
      </c>
      <c r="F215" s="361" t="s">
        <v>42</v>
      </c>
      <c r="G215" s="359" t="s">
        <v>100</v>
      </c>
      <c r="H215" s="361" t="s">
        <v>42</v>
      </c>
      <c r="I215" s="41" t="s">
        <v>94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23">
        <v>0</v>
      </c>
      <c r="V215" s="99">
        <f t="shared" ref="V215:V222" si="13">SUM(J215:U215)</f>
        <v>0</v>
      </c>
    </row>
    <row r="216" spans="1:22" ht="15.75" x14ac:dyDescent="0.25">
      <c r="A216" s="379"/>
      <c r="B216" s="367"/>
      <c r="C216" s="367"/>
      <c r="D216" s="369"/>
      <c r="E216" s="374"/>
      <c r="F216" s="367"/>
      <c r="G216" s="367"/>
      <c r="H216" s="367"/>
      <c r="I216" s="4" t="s">
        <v>92</v>
      </c>
      <c r="J216" s="17">
        <v>25210</v>
      </c>
      <c r="K216" s="17">
        <v>45107</v>
      </c>
      <c r="L216" s="17">
        <v>20977</v>
      </c>
      <c r="M216" s="17">
        <v>18614</v>
      </c>
      <c r="N216" s="17">
        <v>22820</v>
      </c>
      <c r="O216" s="17">
        <v>0</v>
      </c>
      <c r="P216" s="17">
        <v>28943</v>
      </c>
      <c r="Q216" s="16">
        <v>16241</v>
      </c>
      <c r="R216" s="16">
        <v>10920</v>
      </c>
      <c r="S216" s="17">
        <v>8473</v>
      </c>
      <c r="T216" s="17">
        <v>0</v>
      </c>
      <c r="U216" s="22">
        <v>0</v>
      </c>
      <c r="V216" s="53">
        <f t="shared" si="13"/>
        <v>197305</v>
      </c>
    </row>
    <row r="217" spans="1:22" ht="15.75" x14ac:dyDescent="0.25">
      <c r="A217" s="379"/>
      <c r="B217" s="367"/>
      <c r="C217" s="367"/>
      <c r="D217" s="369"/>
      <c r="E217" s="374"/>
      <c r="F217" s="367"/>
      <c r="G217" s="367"/>
      <c r="H217" s="367"/>
      <c r="I217" s="4" t="s">
        <v>91</v>
      </c>
      <c r="J217" s="17">
        <v>63111</v>
      </c>
      <c r="K217" s="17">
        <v>0</v>
      </c>
      <c r="L217" s="17">
        <v>74024</v>
      </c>
      <c r="M217" s="17">
        <v>115316</v>
      </c>
      <c r="N217" s="17">
        <v>51669</v>
      </c>
      <c r="O217" s="17">
        <v>64</v>
      </c>
      <c r="P217" s="17">
        <v>46007</v>
      </c>
      <c r="Q217" s="16">
        <v>50563</v>
      </c>
      <c r="R217" s="16">
        <v>34115</v>
      </c>
      <c r="S217" s="17">
        <v>23802</v>
      </c>
      <c r="T217" s="17">
        <v>20641</v>
      </c>
      <c r="U217" s="22">
        <v>140</v>
      </c>
      <c r="V217" s="53">
        <f t="shared" si="13"/>
        <v>479452</v>
      </c>
    </row>
    <row r="218" spans="1:22" ht="15.75" x14ac:dyDescent="0.25">
      <c r="A218" s="379"/>
      <c r="B218" s="367"/>
      <c r="C218" s="367"/>
      <c r="D218" s="369"/>
      <c r="E218" s="374"/>
      <c r="F218" s="367"/>
      <c r="G218" s="367"/>
      <c r="H218" s="367"/>
      <c r="I218" s="4" t="s">
        <v>70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379"/>
      <c r="B219" s="367"/>
      <c r="C219" s="367"/>
      <c r="D219" s="369"/>
      <c r="E219" s="374"/>
      <c r="F219" s="367"/>
      <c r="G219" s="367"/>
      <c r="H219" s="367"/>
      <c r="I219" s="18" t="s">
        <v>93</v>
      </c>
      <c r="J219" s="36">
        <v>0</v>
      </c>
      <c r="K219" s="17">
        <v>0</v>
      </c>
      <c r="L219" s="17">
        <v>0</v>
      </c>
      <c r="M219" s="17">
        <v>2659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2659</v>
      </c>
    </row>
    <row r="220" spans="1:22" ht="15.75" x14ac:dyDescent="0.25">
      <c r="A220" s="379"/>
      <c r="B220" s="367"/>
      <c r="C220" s="367"/>
      <c r="D220" s="369"/>
      <c r="E220" s="374"/>
      <c r="F220" s="367"/>
      <c r="G220" s="367"/>
      <c r="H220" s="367"/>
      <c r="I220" s="18" t="s">
        <v>96</v>
      </c>
      <c r="J220" s="3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5.75" x14ac:dyDescent="0.25">
      <c r="A221" s="379"/>
      <c r="B221" s="367"/>
      <c r="C221" s="367"/>
      <c r="D221" s="369"/>
      <c r="E221" s="374"/>
      <c r="F221" s="367"/>
      <c r="G221" s="367"/>
      <c r="H221" s="367"/>
      <c r="I221" s="4" t="s">
        <v>90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 t="shared" si="13"/>
        <v>0</v>
      </c>
    </row>
    <row r="222" spans="1:22" ht="16.5" thickBot="1" x14ac:dyDescent="0.3">
      <c r="A222" s="380"/>
      <c r="B222" s="362"/>
      <c r="C222" s="362"/>
      <c r="D222" s="370"/>
      <c r="E222" s="360"/>
      <c r="F222" s="362"/>
      <c r="G222" s="362"/>
      <c r="H222" s="362"/>
      <c r="I222" s="79" t="s">
        <v>95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3">
        <v>0</v>
      </c>
      <c r="V222" s="98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1"/>
      <c r="V223" s="81">
        <f>SUM(V215:V222)</f>
        <v>679416</v>
      </c>
    </row>
    <row r="224" spans="1:22" ht="15.75" x14ac:dyDescent="0.25">
      <c r="A224" s="365">
        <v>1366</v>
      </c>
      <c r="B224" s="367" t="s">
        <v>55</v>
      </c>
      <c r="C224" s="367" t="s">
        <v>85</v>
      </c>
      <c r="D224" s="367">
        <v>67</v>
      </c>
      <c r="E224" s="366" t="s">
        <v>10</v>
      </c>
      <c r="F224" s="367" t="s">
        <v>42</v>
      </c>
      <c r="G224" s="383" t="s">
        <v>60</v>
      </c>
      <c r="H224" s="367" t="s">
        <v>42</v>
      </c>
      <c r="I224" s="38" t="s">
        <v>92</v>
      </c>
      <c r="J224" s="15">
        <v>93449</v>
      </c>
      <c r="K224" s="15">
        <v>53748</v>
      </c>
      <c r="L224" s="15">
        <v>82614</v>
      </c>
      <c r="M224" s="15">
        <v>117388</v>
      </c>
      <c r="N224" s="15">
        <v>95549</v>
      </c>
      <c r="O224" s="15">
        <v>77415</v>
      </c>
      <c r="P224" s="15">
        <v>101775</v>
      </c>
      <c r="Q224" s="14">
        <v>174887</v>
      </c>
      <c r="R224" s="14">
        <v>152150</v>
      </c>
      <c r="S224" s="15">
        <v>159081</v>
      </c>
      <c r="T224" s="15">
        <v>144688</v>
      </c>
      <c r="U224" s="23">
        <v>170791</v>
      </c>
      <c r="V224" s="99">
        <f>SUM(J224:U224)</f>
        <v>1423535</v>
      </c>
    </row>
    <row r="225" spans="1:22" ht="15.75" x14ac:dyDescent="0.25">
      <c r="A225" s="365"/>
      <c r="B225" s="367"/>
      <c r="C225" s="367"/>
      <c r="D225" s="367"/>
      <c r="E225" s="366"/>
      <c r="F225" s="367"/>
      <c r="G225" s="383"/>
      <c r="H225" s="367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5.75" x14ac:dyDescent="0.25">
      <c r="A226" s="365"/>
      <c r="B226" s="367"/>
      <c r="C226" s="367"/>
      <c r="D226" s="367"/>
      <c r="E226" s="366"/>
      <c r="F226" s="367"/>
      <c r="G226" s="383"/>
      <c r="H226" s="367"/>
      <c r="I226" s="3" t="s">
        <v>93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365"/>
      <c r="B227" s="367"/>
      <c r="C227" s="367"/>
      <c r="D227" s="367"/>
      <c r="E227" s="366"/>
      <c r="F227" s="367"/>
      <c r="G227" s="383"/>
      <c r="H227" s="367"/>
      <c r="I227" s="37" t="s">
        <v>90</v>
      </c>
      <c r="J227" s="28">
        <v>206265</v>
      </c>
      <c r="K227" s="28">
        <v>212867</v>
      </c>
      <c r="L227" s="28">
        <v>221265</v>
      </c>
      <c r="M227" s="28">
        <v>196616</v>
      </c>
      <c r="N227" s="28">
        <v>203406</v>
      </c>
      <c r="O227" s="28">
        <v>217134</v>
      </c>
      <c r="P227" s="28">
        <v>231360</v>
      </c>
      <c r="Q227" s="55">
        <v>222206</v>
      </c>
      <c r="R227" s="55">
        <v>205882</v>
      </c>
      <c r="S227" s="28">
        <v>237234</v>
      </c>
      <c r="T227" s="28">
        <v>210859</v>
      </c>
      <c r="U227" s="29">
        <v>233272</v>
      </c>
      <c r="V227" s="100">
        <f>SUM(J227:U227)</f>
        <v>2598366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SUM(V224:V227)</f>
        <v>4021901</v>
      </c>
    </row>
    <row r="229" spans="1:22" ht="15.75" x14ac:dyDescent="0.25">
      <c r="A229" s="357">
        <v>1367</v>
      </c>
      <c r="B229" s="359" t="s">
        <v>166</v>
      </c>
      <c r="C229" s="361" t="s">
        <v>85</v>
      </c>
      <c r="D229" s="368">
        <v>28.6</v>
      </c>
      <c r="E229" s="381" t="s">
        <v>11</v>
      </c>
      <c r="F229" s="361" t="s">
        <v>42</v>
      </c>
      <c r="G229" s="363" t="s">
        <v>60</v>
      </c>
      <c r="H229" s="361" t="s">
        <v>42</v>
      </c>
      <c r="I229" s="2" t="s">
        <v>92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58">
        <v>0</v>
      </c>
      <c r="R229" s="58">
        <v>0</v>
      </c>
      <c r="S229" s="34">
        <v>0</v>
      </c>
      <c r="T229" s="34">
        <v>0</v>
      </c>
      <c r="U229" s="35">
        <v>0</v>
      </c>
      <c r="V229" s="97">
        <f>SUM(J229:U229)</f>
        <v>0</v>
      </c>
    </row>
    <row r="230" spans="1:22" ht="15.75" x14ac:dyDescent="0.25">
      <c r="A230" s="365"/>
      <c r="B230" s="374"/>
      <c r="C230" s="367"/>
      <c r="D230" s="369"/>
      <c r="E230" s="383"/>
      <c r="F230" s="367"/>
      <c r="G230" s="366"/>
      <c r="H230" s="367"/>
      <c r="I230" s="3" t="s">
        <v>93</v>
      </c>
      <c r="J230" s="16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6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6.5" thickBot="1" x14ac:dyDescent="0.3">
      <c r="A231" s="358"/>
      <c r="B231" s="367"/>
      <c r="C231" s="367"/>
      <c r="D231" s="369"/>
      <c r="E231" s="383"/>
      <c r="F231" s="367"/>
      <c r="G231" s="366"/>
      <c r="H231" s="367"/>
      <c r="I231" s="44" t="s">
        <v>90</v>
      </c>
      <c r="J231" s="56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56">
        <v>0</v>
      </c>
      <c r="R231" s="56">
        <v>0</v>
      </c>
      <c r="S231" s="32">
        <v>0</v>
      </c>
      <c r="T231" s="32">
        <v>0</v>
      </c>
      <c r="U231" s="33">
        <v>0</v>
      </c>
      <c r="V231" s="98">
        <f>SUM(J231:U231)</f>
        <v>0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66"/>
      <c r="K232" s="30"/>
      <c r="L232" s="30"/>
      <c r="M232" s="30"/>
      <c r="N232" s="30"/>
      <c r="O232" s="30"/>
      <c r="P232" s="30"/>
      <c r="Q232" s="68"/>
      <c r="R232" s="59"/>
      <c r="S232" s="30"/>
      <c r="T232" s="30"/>
      <c r="U232" s="31"/>
      <c r="V232" s="81">
        <f>SUM(V229:V231)</f>
        <v>0</v>
      </c>
    </row>
    <row r="233" spans="1:22" ht="15.75" x14ac:dyDescent="0.25">
      <c r="A233" s="365">
        <v>1368</v>
      </c>
      <c r="B233" s="374" t="s">
        <v>165</v>
      </c>
      <c r="C233" s="367" t="s">
        <v>85</v>
      </c>
      <c r="D233" s="367">
        <v>29</v>
      </c>
      <c r="E233" s="383" t="s">
        <v>60</v>
      </c>
      <c r="F233" s="367" t="s">
        <v>42</v>
      </c>
      <c r="G233" s="372" t="s">
        <v>161</v>
      </c>
      <c r="H233" s="367" t="s">
        <v>42</v>
      </c>
      <c r="I233" s="38" t="s">
        <v>92</v>
      </c>
      <c r="J233" s="15">
        <v>58925</v>
      </c>
      <c r="K233" s="15">
        <v>53747</v>
      </c>
      <c r="L233" s="15">
        <v>79004</v>
      </c>
      <c r="M233" s="15">
        <v>52187</v>
      </c>
      <c r="N233" s="15">
        <v>68517</v>
      </c>
      <c r="O233" s="15">
        <v>51203</v>
      </c>
      <c r="P233" s="15">
        <v>76811</v>
      </c>
      <c r="Q233" s="15">
        <v>78934</v>
      </c>
      <c r="R233" s="14">
        <v>48396</v>
      </c>
      <c r="S233" s="15">
        <v>57927</v>
      </c>
      <c r="T233" s="15">
        <v>54827</v>
      </c>
      <c r="U233" s="23">
        <v>67420</v>
      </c>
      <c r="V233" s="99">
        <f>SUM(J233:U233)</f>
        <v>747898</v>
      </c>
    </row>
    <row r="234" spans="1:22" ht="15.75" x14ac:dyDescent="0.25">
      <c r="A234" s="365"/>
      <c r="B234" s="367"/>
      <c r="C234" s="367"/>
      <c r="D234" s="367"/>
      <c r="E234" s="383"/>
      <c r="F234" s="367"/>
      <c r="G234" s="366"/>
      <c r="H234" s="367"/>
      <c r="I234" s="3" t="s">
        <v>91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6">
        <v>0</v>
      </c>
      <c r="S234" s="17">
        <v>0</v>
      </c>
      <c r="T234" s="17">
        <v>0</v>
      </c>
      <c r="U234" s="22">
        <v>0</v>
      </c>
      <c r="V234" s="53">
        <f>SUM(J234:U234)</f>
        <v>0</v>
      </c>
    </row>
    <row r="235" spans="1:22" ht="15.75" x14ac:dyDescent="0.25">
      <c r="A235" s="365"/>
      <c r="B235" s="367"/>
      <c r="C235" s="367"/>
      <c r="D235" s="367"/>
      <c r="E235" s="209"/>
      <c r="F235" s="367"/>
      <c r="G235" s="366"/>
      <c r="H235" s="367"/>
      <c r="I235" s="37" t="s">
        <v>93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55">
        <v>0</v>
      </c>
      <c r="S235" s="28">
        <v>0</v>
      </c>
      <c r="T235" s="28">
        <v>0</v>
      </c>
      <c r="U235" s="29">
        <v>0</v>
      </c>
      <c r="V235" s="100">
        <f>SUM(J235:U235)</f>
        <v>0</v>
      </c>
    </row>
    <row r="236" spans="1:22" ht="16.5" thickBot="1" x14ac:dyDescent="0.3">
      <c r="A236" s="358"/>
      <c r="B236" s="362"/>
      <c r="C236" s="362"/>
      <c r="D236" s="362"/>
      <c r="E236" s="210"/>
      <c r="F236" s="362"/>
      <c r="G236" s="364"/>
      <c r="H236" s="362"/>
      <c r="I236" s="18" t="s">
        <v>90</v>
      </c>
      <c r="J236" s="26">
        <v>206459</v>
      </c>
      <c r="K236" s="26">
        <v>195598</v>
      </c>
      <c r="L236" s="26">
        <v>225163</v>
      </c>
      <c r="M236" s="26">
        <v>200398</v>
      </c>
      <c r="N236" s="26">
        <v>203846</v>
      </c>
      <c r="O236" s="26">
        <v>201440</v>
      </c>
      <c r="P236" s="26">
        <v>231252</v>
      </c>
      <c r="Q236" s="26">
        <v>232953</v>
      </c>
      <c r="R236" s="25">
        <v>204436</v>
      </c>
      <c r="S236" s="26">
        <v>233493</v>
      </c>
      <c r="T236" s="26">
        <v>203878</v>
      </c>
      <c r="U236" s="27">
        <v>241012</v>
      </c>
      <c r="V236" s="102">
        <f>SUM(J236:U236)</f>
        <v>2579928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66"/>
      <c r="K237" s="3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SUM(V233:V236)</f>
        <v>3327826</v>
      </c>
    </row>
    <row r="238" spans="1:22" ht="15.75" x14ac:dyDescent="0.25">
      <c r="A238" s="357">
        <v>2069</v>
      </c>
      <c r="B238" s="361" t="s">
        <v>131</v>
      </c>
      <c r="C238" s="361" t="s">
        <v>83</v>
      </c>
      <c r="D238" s="368">
        <v>278.75</v>
      </c>
      <c r="E238" s="381" t="s">
        <v>132</v>
      </c>
      <c r="F238" s="361" t="s">
        <v>133</v>
      </c>
      <c r="G238" s="371" t="s">
        <v>162</v>
      </c>
      <c r="H238" s="361" t="s">
        <v>133</v>
      </c>
      <c r="I238" s="4" t="s">
        <v>103</v>
      </c>
      <c r="J238" s="72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58">
        <v>0</v>
      </c>
      <c r="R238" s="58">
        <v>0</v>
      </c>
      <c r="S238" s="34">
        <v>0</v>
      </c>
      <c r="T238" s="34">
        <v>0</v>
      </c>
      <c r="U238" s="35">
        <v>0</v>
      </c>
      <c r="V238" s="97">
        <f>SUM(J238:U238)</f>
        <v>0</v>
      </c>
    </row>
    <row r="239" spans="1:22" ht="16.5" thickBot="1" x14ac:dyDescent="0.3">
      <c r="A239" s="358"/>
      <c r="B239" s="362"/>
      <c r="C239" s="362"/>
      <c r="D239" s="370"/>
      <c r="E239" s="382"/>
      <c r="F239" s="362"/>
      <c r="G239" s="373"/>
      <c r="H239" s="362"/>
      <c r="I239" s="18"/>
      <c r="J239" s="56"/>
      <c r="K239" s="32"/>
      <c r="L239" s="32"/>
      <c r="M239" s="32"/>
      <c r="N239" s="32"/>
      <c r="O239" s="32"/>
      <c r="P239" s="32"/>
      <c r="Q239" s="56"/>
      <c r="R239" s="56"/>
      <c r="S239" s="32"/>
      <c r="T239" s="32"/>
      <c r="U239" s="33"/>
      <c r="V239" s="98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66"/>
      <c r="K240" s="90"/>
      <c r="L240" s="30"/>
      <c r="M240" s="30"/>
      <c r="N240" s="30"/>
      <c r="O240" s="30"/>
      <c r="P240" s="30"/>
      <c r="Q240" s="68"/>
      <c r="R240" s="59"/>
      <c r="S240" s="30"/>
      <c r="T240" s="30"/>
      <c r="U240" s="31"/>
      <c r="V240" s="81">
        <f>SUM(V238:V239)</f>
        <v>0</v>
      </c>
    </row>
    <row r="241" spans="1:22" ht="15.75" x14ac:dyDescent="0.25">
      <c r="A241" s="357"/>
      <c r="B241" s="363" t="s">
        <v>176</v>
      </c>
      <c r="C241" s="361" t="s">
        <v>77</v>
      </c>
      <c r="D241" s="368">
        <v>24</v>
      </c>
      <c r="E241" s="363" t="s">
        <v>149</v>
      </c>
      <c r="F241" s="361" t="s">
        <v>37</v>
      </c>
      <c r="G241" s="363" t="s">
        <v>9</v>
      </c>
      <c r="H241" s="361" t="s">
        <v>37</v>
      </c>
      <c r="I241" s="38" t="s">
        <v>163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6">
        <v>0</v>
      </c>
      <c r="R241" s="14">
        <v>0</v>
      </c>
      <c r="S241" s="15">
        <v>0</v>
      </c>
      <c r="T241" s="15">
        <v>0</v>
      </c>
      <c r="U241" s="23">
        <v>0</v>
      </c>
      <c r="V241" s="99">
        <f>SUM(J241:U241)</f>
        <v>0</v>
      </c>
    </row>
    <row r="242" spans="1:22" ht="15.75" x14ac:dyDescent="0.25">
      <c r="A242" s="365"/>
      <c r="B242" s="366"/>
      <c r="C242" s="367"/>
      <c r="D242" s="369"/>
      <c r="E242" s="366"/>
      <c r="F242" s="367"/>
      <c r="G242" s="366"/>
      <c r="H242" s="367"/>
      <c r="I242" s="3" t="s">
        <v>103</v>
      </c>
      <c r="J242" s="16">
        <v>23789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6">
        <v>0</v>
      </c>
      <c r="R242" s="16">
        <v>0</v>
      </c>
      <c r="S242" s="17">
        <v>0</v>
      </c>
      <c r="T242" s="17">
        <v>0</v>
      </c>
      <c r="U242" s="22">
        <v>0</v>
      </c>
      <c r="V242" s="53">
        <f>SUM(J242:U242)</f>
        <v>23789</v>
      </c>
    </row>
    <row r="243" spans="1:22" ht="15.75" x14ac:dyDescent="0.25">
      <c r="A243" s="365"/>
      <c r="B243" s="366"/>
      <c r="C243" s="367"/>
      <c r="D243" s="369"/>
      <c r="E243" s="366"/>
      <c r="F243" s="367"/>
      <c r="G243" s="366"/>
      <c r="H243" s="367"/>
      <c r="I243" s="3" t="s">
        <v>172</v>
      </c>
      <c r="J243" s="16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6">
        <v>0</v>
      </c>
      <c r="R243" s="16">
        <v>0</v>
      </c>
      <c r="S243" s="17">
        <v>0</v>
      </c>
      <c r="T243" s="17">
        <v>0</v>
      </c>
      <c r="U243" s="22">
        <v>0</v>
      </c>
      <c r="V243" s="53">
        <f>SUM(J243:U243)</f>
        <v>0</v>
      </c>
    </row>
    <row r="244" spans="1:22" ht="15.75" x14ac:dyDescent="0.25">
      <c r="A244" s="365"/>
      <c r="B244" s="366"/>
      <c r="C244" s="367"/>
      <c r="D244" s="369"/>
      <c r="E244" s="366"/>
      <c r="F244" s="367"/>
      <c r="G244" s="366"/>
      <c r="H244" s="367"/>
      <c r="I244" s="38" t="s">
        <v>179</v>
      </c>
      <c r="J244" s="14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4">
        <v>0</v>
      </c>
      <c r="R244" s="14">
        <v>0</v>
      </c>
      <c r="S244" s="15">
        <v>0</v>
      </c>
      <c r="T244" s="15">
        <v>0</v>
      </c>
      <c r="U244" s="23">
        <v>0</v>
      </c>
      <c r="V244" s="53">
        <f>SUM(J244:U244)</f>
        <v>0</v>
      </c>
    </row>
    <row r="245" spans="1:22" ht="16.5" thickBot="1" x14ac:dyDescent="0.3">
      <c r="A245" s="358"/>
      <c r="B245" s="364"/>
      <c r="C245" s="362"/>
      <c r="D245" s="370"/>
      <c r="E245" s="364"/>
      <c r="F245" s="362"/>
      <c r="G245" s="364"/>
      <c r="H245" s="362"/>
      <c r="I245" s="44" t="s">
        <v>178</v>
      </c>
      <c r="J245" s="56">
        <v>0</v>
      </c>
      <c r="K245" s="32">
        <v>13263</v>
      </c>
      <c r="L245" s="32">
        <v>38927</v>
      </c>
      <c r="M245" s="32">
        <v>34046</v>
      </c>
      <c r="N245" s="32">
        <v>16117</v>
      </c>
      <c r="O245" s="32">
        <v>0</v>
      </c>
      <c r="P245" s="32">
        <v>0</v>
      </c>
      <c r="Q245" s="56">
        <v>0</v>
      </c>
      <c r="R245" s="56">
        <v>0</v>
      </c>
      <c r="S245" s="32">
        <v>0</v>
      </c>
      <c r="T245" s="32">
        <v>27813</v>
      </c>
      <c r="U245" s="33">
        <v>7379</v>
      </c>
      <c r="V245" s="98">
        <f>SUM(J245:U245)</f>
        <v>137545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66"/>
      <c r="K246" s="30"/>
      <c r="L246" s="30"/>
      <c r="M246" s="30"/>
      <c r="N246" s="30"/>
      <c r="O246" s="30"/>
      <c r="P246" s="30"/>
      <c r="Q246" s="68"/>
      <c r="R246" s="59"/>
      <c r="S246" s="30"/>
      <c r="T246" s="30"/>
      <c r="U246" s="31"/>
      <c r="V246" s="81">
        <f>SUM(V241:V245)</f>
        <v>161334</v>
      </c>
    </row>
    <row r="247" spans="1:22" ht="15.75" x14ac:dyDescent="0.25">
      <c r="A247" s="357"/>
      <c r="B247" s="363" t="s">
        <v>177</v>
      </c>
      <c r="C247" s="361" t="s">
        <v>81</v>
      </c>
      <c r="D247" s="368">
        <v>24</v>
      </c>
      <c r="E247" s="363" t="s">
        <v>149</v>
      </c>
      <c r="F247" s="361" t="s">
        <v>37</v>
      </c>
      <c r="G247" s="363" t="s">
        <v>9</v>
      </c>
      <c r="H247" s="361" t="s">
        <v>37</v>
      </c>
      <c r="I247" s="38" t="s">
        <v>163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6">
        <v>0</v>
      </c>
      <c r="R247" s="14">
        <v>0</v>
      </c>
      <c r="S247" s="15">
        <v>0</v>
      </c>
      <c r="T247" s="15">
        <v>0</v>
      </c>
      <c r="U247" s="23">
        <v>0</v>
      </c>
      <c r="V247" s="99">
        <f>SUM(J247:U247)</f>
        <v>0</v>
      </c>
    </row>
    <row r="248" spans="1:22" ht="15.75" x14ac:dyDescent="0.25">
      <c r="A248" s="365"/>
      <c r="B248" s="366"/>
      <c r="C248" s="367"/>
      <c r="D248" s="369"/>
      <c r="E248" s="366"/>
      <c r="F248" s="367"/>
      <c r="G248" s="366"/>
      <c r="H248" s="367"/>
      <c r="I248" s="3" t="s">
        <v>103</v>
      </c>
      <c r="J248" s="16">
        <v>0</v>
      </c>
      <c r="K248" s="17">
        <v>12534</v>
      </c>
      <c r="L248" s="17">
        <v>5612</v>
      </c>
      <c r="M248" s="17">
        <v>7547</v>
      </c>
      <c r="N248" s="17">
        <v>13117</v>
      </c>
      <c r="O248" s="17">
        <v>6560</v>
      </c>
      <c r="P248" s="17">
        <v>26025</v>
      </c>
      <c r="Q248" s="16">
        <v>18267</v>
      </c>
      <c r="R248" s="16">
        <v>22325</v>
      </c>
      <c r="S248" s="17">
        <v>14641</v>
      </c>
      <c r="T248" s="17">
        <v>10825</v>
      </c>
      <c r="U248" s="22">
        <v>16584</v>
      </c>
      <c r="V248" s="53">
        <f>SUM(J248:U248)</f>
        <v>154037</v>
      </c>
    </row>
    <row r="249" spans="1:22" ht="15.75" x14ac:dyDescent="0.25">
      <c r="A249" s="365"/>
      <c r="B249" s="366"/>
      <c r="C249" s="367"/>
      <c r="D249" s="369"/>
      <c r="E249" s="366"/>
      <c r="F249" s="367"/>
      <c r="G249" s="366"/>
      <c r="H249" s="367"/>
      <c r="I249" s="3" t="s">
        <v>172</v>
      </c>
      <c r="J249" s="16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6">
        <v>0</v>
      </c>
      <c r="R249" s="16">
        <v>0</v>
      </c>
      <c r="S249" s="17">
        <v>0</v>
      </c>
      <c r="T249" s="17">
        <v>0</v>
      </c>
      <c r="U249" s="22">
        <v>0</v>
      </c>
      <c r="V249" s="53">
        <f>SUM(J249:U249)</f>
        <v>0</v>
      </c>
    </row>
    <row r="250" spans="1:22" ht="15.75" x14ac:dyDescent="0.25">
      <c r="A250" s="365"/>
      <c r="B250" s="366"/>
      <c r="C250" s="367"/>
      <c r="D250" s="369"/>
      <c r="E250" s="366"/>
      <c r="F250" s="367"/>
      <c r="G250" s="366"/>
      <c r="H250" s="367"/>
      <c r="I250" s="3" t="s">
        <v>179</v>
      </c>
      <c r="J250" s="16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6">
        <v>0</v>
      </c>
      <c r="R250" s="16">
        <v>0</v>
      </c>
      <c r="S250" s="17">
        <v>0</v>
      </c>
      <c r="T250" s="17">
        <v>0</v>
      </c>
      <c r="U250" s="22">
        <v>0</v>
      </c>
      <c r="V250" s="53">
        <f>SUM(J250:U250)</f>
        <v>0</v>
      </c>
    </row>
    <row r="251" spans="1:22" ht="16.5" thickBot="1" x14ac:dyDescent="0.3">
      <c r="A251" s="358"/>
      <c r="B251" s="364"/>
      <c r="C251" s="362"/>
      <c r="D251" s="370"/>
      <c r="E251" s="364"/>
      <c r="F251" s="362"/>
      <c r="G251" s="364"/>
      <c r="H251" s="362"/>
      <c r="I251" s="44" t="s">
        <v>178</v>
      </c>
      <c r="J251" s="56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56">
        <v>0</v>
      </c>
      <c r="R251" s="56">
        <v>0</v>
      </c>
      <c r="S251" s="32">
        <v>0</v>
      </c>
      <c r="T251" s="32">
        <v>0</v>
      </c>
      <c r="U251" s="33">
        <v>0</v>
      </c>
      <c r="V251" s="98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66"/>
      <c r="K252" s="30"/>
      <c r="L252" s="30"/>
      <c r="M252" s="30"/>
      <c r="N252" s="30"/>
      <c r="O252" s="30"/>
      <c r="P252" s="30"/>
      <c r="Q252" s="68"/>
      <c r="R252" s="59"/>
      <c r="S252" s="30"/>
      <c r="T252" s="30"/>
      <c r="U252" s="31"/>
      <c r="V252" s="81">
        <f>SUM(V247:V251)</f>
        <v>154037</v>
      </c>
    </row>
    <row r="253" spans="1:22" ht="13.5" thickBot="1" x14ac:dyDescent="0.25"/>
    <row r="254" spans="1:22" ht="16.5" thickBot="1" x14ac:dyDescent="0.3">
      <c r="A254" s="128"/>
      <c r="B254" s="141"/>
      <c r="C254" s="141"/>
      <c r="D254" s="141"/>
      <c r="E254" s="141"/>
      <c r="F254" s="141"/>
      <c r="G254" s="141"/>
      <c r="H254" s="142"/>
      <c r="I254" s="84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1">
        <f>V252+V246+V240+V237+V232+V228+V223+V214+V207+V198+V191+V185+V178+V169+V163+V156+V148+V143+V134+V127+V121+V113+V105+V93+V88+V83+V77+V74+V71+V69+V64+V60+V55+V44+V38+V36+V33+V29+V26+V24+V18+V12</f>
        <v>62645261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0">
    <mergeCell ref="A27:A28"/>
    <mergeCell ref="B27:B28"/>
    <mergeCell ref="C27:C28"/>
    <mergeCell ref="D27:D28"/>
    <mergeCell ref="E27:E28"/>
    <mergeCell ref="F27:F28"/>
    <mergeCell ref="G27:G28"/>
    <mergeCell ref="H27:H28"/>
    <mergeCell ref="G241:G245"/>
    <mergeCell ref="H241:H245"/>
    <mergeCell ref="G233:G236"/>
    <mergeCell ref="H233:H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1:A245"/>
    <mergeCell ref="B241:B245"/>
    <mergeCell ref="C241:C245"/>
    <mergeCell ref="D241:D245"/>
    <mergeCell ref="E241:E245"/>
    <mergeCell ref="F241:F245"/>
    <mergeCell ref="E233:E234"/>
    <mergeCell ref="F233:F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22:G126"/>
    <mergeCell ref="H122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2:A126"/>
    <mergeCell ref="B122:B126"/>
    <mergeCell ref="C122:C126"/>
    <mergeCell ref="D122:D126"/>
    <mergeCell ref="E122:E126"/>
    <mergeCell ref="F122:F126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65:G68"/>
    <mergeCell ref="H65:H68"/>
    <mergeCell ref="A75:A76"/>
    <mergeCell ref="B75:B76"/>
    <mergeCell ref="C75:C76"/>
    <mergeCell ref="D75:D76"/>
    <mergeCell ref="E75:E76"/>
    <mergeCell ref="F75:F76"/>
    <mergeCell ref="G75:G76"/>
    <mergeCell ref="H75:H76"/>
    <mergeCell ref="A65:A68"/>
    <mergeCell ref="B65:B68"/>
    <mergeCell ref="C65:C68"/>
    <mergeCell ref="D65:D68"/>
    <mergeCell ref="E65:E68"/>
    <mergeCell ref="F65:F68"/>
    <mergeCell ref="A72:A73"/>
    <mergeCell ref="B72:B73"/>
    <mergeCell ref="C72:C73"/>
    <mergeCell ref="D72:D73"/>
    <mergeCell ref="E72:E73"/>
    <mergeCell ref="F72:F73"/>
    <mergeCell ref="G72:G73"/>
    <mergeCell ref="H72:H73"/>
    <mergeCell ref="G56:G59"/>
    <mergeCell ref="H56:H59"/>
    <mergeCell ref="A61:A63"/>
    <mergeCell ref="B61:B63"/>
    <mergeCell ref="C61:C63"/>
    <mergeCell ref="D61:D63"/>
    <mergeCell ref="E61:E63"/>
    <mergeCell ref="F61:F63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3" max="21" man="1"/>
    <brk id="156" max="21" man="1"/>
    <brk id="22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zoomScale="70" zoomScaleNormal="70" workbookViewId="0">
      <pane xSplit="9" topLeftCell="K1" activePane="topRight" state="frozen"/>
      <selection pane="topRight" activeCell="B76" sqref="B76:B77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2018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52" t="s">
        <v>62</v>
      </c>
    </row>
    <row r="6" spans="1:22" ht="21.75" customHeight="1" thickBot="1" x14ac:dyDescent="0.25">
      <c r="A6" s="343"/>
      <c r="B6" s="119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2018</v>
      </c>
    </row>
    <row r="7" spans="1:22" ht="15.75" x14ac:dyDescent="0.2">
      <c r="A7" s="357">
        <v>480</v>
      </c>
      <c r="B7" s="371" t="s">
        <v>182</v>
      </c>
      <c r="C7" s="361" t="s">
        <v>77</v>
      </c>
      <c r="D7" s="361">
        <v>75</v>
      </c>
      <c r="E7" s="363" t="s">
        <v>64</v>
      </c>
      <c r="F7" s="363" t="s">
        <v>31</v>
      </c>
      <c r="G7" s="363" t="s">
        <v>140</v>
      </c>
      <c r="H7" s="363" t="s">
        <v>31</v>
      </c>
      <c r="I7" s="153" t="s">
        <v>92</v>
      </c>
      <c r="J7" s="154">
        <v>16573</v>
      </c>
      <c r="K7" s="154">
        <v>25911</v>
      </c>
      <c r="L7" s="154">
        <v>19627</v>
      </c>
      <c r="M7" s="154">
        <v>15363</v>
      </c>
      <c r="N7" s="154">
        <v>18396</v>
      </c>
      <c r="O7" s="154">
        <v>23532</v>
      </c>
      <c r="P7" s="154">
        <v>21111</v>
      </c>
      <c r="Q7" s="155">
        <v>18183</v>
      </c>
      <c r="R7" s="156">
        <v>22880</v>
      </c>
      <c r="S7" s="155">
        <v>21122</v>
      </c>
      <c r="T7" s="155">
        <v>20091</v>
      </c>
      <c r="U7" s="157">
        <v>17342</v>
      </c>
      <c r="V7" s="158">
        <f>SUM(J7:U7)</f>
        <v>240131</v>
      </c>
    </row>
    <row r="8" spans="1:22" ht="15.75" customHeight="1" x14ac:dyDescent="0.2">
      <c r="A8" s="365"/>
      <c r="B8" s="372"/>
      <c r="C8" s="367"/>
      <c r="D8" s="367"/>
      <c r="E8" s="366"/>
      <c r="F8" s="366"/>
      <c r="G8" s="366"/>
      <c r="H8" s="366"/>
      <c r="I8" s="159" t="s">
        <v>103</v>
      </c>
      <c r="J8" s="154">
        <v>12134</v>
      </c>
      <c r="K8" s="154">
        <v>11059</v>
      </c>
      <c r="L8" s="154">
        <v>14482</v>
      </c>
      <c r="M8" s="154">
        <v>9564</v>
      </c>
      <c r="N8" s="154">
        <v>12694</v>
      </c>
      <c r="O8" s="154">
        <v>10078</v>
      </c>
      <c r="P8" s="154">
        <v>7534</v>
      </c>
      <c r="Q8" s="154">
        <v>11876</v>
      </c>
      <c r="R8" s="160">
        <v>8070</v>
      </c>
      <c r="S8" s="154">
        <v>10993</v>
      </c>
      <c r="T8" s="154">
        <v>9506</v>
      </c>
      <c r="U8" s="161">
        <v>12889</v>
      </c>
      <c r="V8" s="162">
        <f>SUM(J8:U8)</f>
        <v>130879</v>
      </c>
    </row>
    <row r="9" spans="1:22" ht="15.75" x14ac:dyDescent="0.2">
      <c r="A9" s="365"/>
      <c r="B9" s="372"/>
      <c r="C9" s="367"/>
      <c r="D9" s="367"/>
      <c r="E9" s="366"/>
      <c r="F9" s="366"/>
      <c r="G9" s="366"/>
      <c r="H9" s="366"/>
      <c r="I9" s="159" t="s">
        <v>91</v>
      </c>
      <c r="J9" s="154">
        <v>18776</v>
      </c>
      <c r="K9" s="154">
        <v>10146</v>
      </c>
      <c r="L9" s="154">
        <v>16058</v>
      </c>
      <c r="M9" s="154">
        <v>11662</v>
      </c>
      <c r="N9" s="154">
        <v>12091</v>
      </c>
      <c r="O9" s="154">
        <v>1540</v>
      </c>
      <c r="P9" s="154">
        <v>1336</v>
      </c>
      <c r="Q9" s="154">
        <v>13814</v>
      </c>
      <c r="R9" s="160">
        <v>12026</v>
      </c>
      <c r="S9" s="154">
        <v>13474</v>
      </c>
      <c r="T9" s="154">
        <v>12388</v>
      </c>
      <c r="U9" s="161">
        <v>14147</v>
      </c>
      <c r="V9" s="162">
        <f>SUM(J9:U9)</f>
        <v>137458</v>
      </c>
    </row>
    <row r="10" spans="1:22" ht="15.75" x14ac:dyDescent="0.2">
      <c r="A10" s="365"/>
      <c r="B10" s="372"/>
      <c r="C10" s="367"/>
      <c r="D10" s="367"/>
      <c r="E10" s="366"/>
      <c r="F10" s="366"/>
      <c r="G10" s="366"/>
      <c r="H10" s="366"/>
      <c r="I10" s="159" t="s">
        <v>90</v>
      </c>
      <c r="J10" s="163">
        <v>266</v>
      </c>
      <c r="K10" s="154">
        <v>267</v>
      </c>
      <c r="L10" s="154">
        <v>397</v>
      </c>
      <c r="M10" s="154">
        <v>214</v>
      </c>
      <c r="N10" s="154">
        <v>221</v>
      </c>
      <c r="O10" s="154">
        <v>255</v>
      </c>
      <c r="P10" s="154">
        <v>180</v>
      </c>
      <c r="Q10" s="154">
        <v>169</v>
      </c>
      <c r="R10" s="160">
        <v>270</v>
      </c>
      <c r="S10" s="154">
        <v>470</v>
      </c>
      <c r="T10" s="154">
        <v>184</v>
      </c>
      <c r="U10" s="161">
        <v>187</v>
      </c>
      <c r="V10" s="162">
        <f>SUM(J10:U10)</f>
        <v>3080</v>
      </c>
    </row>
    <row r="11" spans="1:22" ht="16.5" thickBot="1" x14ac:dyDescent="0.25">
      <c r="A11" s="358"/>
      <c r="B11" s="373"/>
      <c r="C11" s="362"/>
      <c r="D11" s="362"/>
      <c r="E11" s="364"/>
      <c r="F11" s="364"/>
      <c r="G11" s="364"/>
      <c r="H11" s="364"/>
      <c r="I11" s="135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511548</v>
      </c>
    </row>
    <row r="13" spans="1:22" ht="15.75" x14ac:dyDescent="0.2">
      <c r="A13" s="357">
        <v>481</v>
      </c>
      <c r="B13" s="371" t="s">
        <v>183</v>
      </c>
      <c r="C13" s="361" t="s">
        <v>77</v>
      </c>
      <c r="D13" s="361">
        <v>94</v>
      </c>
      <c r="E13" s="363" t="s">
        <v>64</v>
      </c>
      <c r="F13" s="363" t="s">
        <v>31</v>
      </c>
      <c r="G13" s="363" t="s">
        <v>141</v>
      </c>
      <c r="H13" s="363" t="s">
        <v>31</v>
      </c>
      <c r="I13" s="170" t="s">
        <v>92</v>
      </c>
      <c r="J13" s="171">
        <v>11657</v>
      </c>
      <c r="K13" s="171">
        <v>18214</v>
      </c>
      <c r="L13" s="171">
        <v>13738</v>
      </c>
      <c r="M13" s="171">
        <v>13309</v>
      </c>
      <c r="N13" s="171">
        <v>14941</v>
      </c>
      <c r="O13" s="171">
        <v>15454</v>
      </c>
      <c r="P13" s="171">
        <v>14944</v>
      </c>
      <c r="Q13" s="172">
        <v>11129</v>
      </c>
      <c r="R13" s="172">
        <v>11968</v>
      </c>
      <c r="S13" s="171">
        <v>15545</v>
      </c>
      <c r="T13" s="171">
        <v>13206</v>
      </c>
      <c r="U13" s="173">
        <v>13408</v>
      </c>
      <c r="V13" s="174">
        <f>SUM(J13:U13)</f>
        <v>167513</v>
      </c>
    </row>
    <row r="14" spans="1:22" ht="15.75" customHeight="1" x14ac:dyDescent="0.2">
      <c r="A14" s="365"/>
      <c r="B14" s="372"/>
      <c r="C14" s="367"/>
      <c r="D14" s="367"/>
      <c r="E14" s="366"/>
      <c r="F14" s="366"/>
      <c r="G14" s="366"/>
      <c r="H14" s="366"/>
      <c r="I14" s="159" t="s">
        <v>103</v>
      </c>
      <c r="J14" s="163">
        <v>10289</v>
      </c>
      <c r="K14" s="154">
        <v>6836</v>
      </c>
      <c r="L14" s="154">
        <v>4277</v>
      </c>
      <c r="M14" s="154">
        <v>2353</v>
      </c>
      <c r="N14" s="154">
        <v>5248</v>
      </c>
      <c r="O14" s="154">
        <v>4429</v>
      </c>
      <c r="P14" s="154">
        <v>3264</v>
      </c>
      <c r="Q14" s="160">
        <v>7259</v>
      </c>
      <c r="R14" s="160">
        <v>3941</v>
      </c>
      <c r="S14" s="154">
        <v>5052</v>
      </c>
      <c r="T14" s="154">
        <v>5565</v>
      </c>
      <c r="U14" s="161">
        <v>4829</v>
      </c>
      <c r="V14" s="162">
        <f>SUM(J14:U14)</f>
        <v>63342</v>
      </c>
    </row>
    <row r="15" spans="1:22" ht="15.75" x14ac:dyDescent="0.2">
      <c r="A15" s="365"/>
      <c r="B15" s="372"/>
      <c r="C15" s="367"/>
      <c r="D15" s="367"/>
      <c r="E15" s="366"/>
      <c r="F15" s="366"/>
      <c r="G15" s="366"/>
      <c r="H15" s="366"/>
      <c r="I15" s="159" t="s">
        <v>91</v>
      </c>
      <c r="J15" s="163">
        <v>19009</v>
      </c>
      <c r="K15" s="154">
        <v>11484</v>
      </c>
      <c r="L15" s="154">
        <v>18005</v>
      </c>
      <c r="M15" s="154">
        <v>15478</v>
      </c>
      <c r="N15" s="154">
        <v>10065</v>
      </c>
      <c r="O15" s="154">
        <v>15159</v>
      </c>
      <c r="P15" s="154">
        <v>12774</v>
      </c>
      <c r="Q15" s="160">
        <v>13358</v>
      </c>
      <c r="R15" s="160">
        <v>11357</v>
      </c>
      <c r="S15" s="154">
        <v>10728</v>
      </c>
      <c r="T15" s="154">
        <v>12536</v>
      </c>
      <c r="U15" s="161">
        <v>14358</v>
      </c>
      <c r="V15" s="162">
        <f>SUM(J15:U15)</f>
        <v>164311</v>
      </c>
    </row>
    <row r="16" spans="1:22" ht="15.75" x14ac:dyDescent="0.2">
      <c r="A16" s="365"/>
      <c r="B16" s="372"/>
      <c r="C16" s="367"/>
      <c r="D16" s="367"/>
      <c r="E16" s="366"/>
      <c r="F16" s="366"/>
      <c r="G16" s="366"/>
      <c r="H16" s="366"/>
      <c r="I16" s="159" t="s">
        <v>90</v>
      </c>
      <c r="J16" s="163">
        <v>259</v>
      </c>
      <c r="K16" s="154">
        <v>165</v>
      </c>
      <c r="L16" s="154">
        <v>344</v>
      </c>
      <c r="M16" s="154">
        <v>219</v>
      </c>
      <c r="N16" s="154">
        <v>200</v>
      </c>
      <c r="O16" s="154">
        <v>293</v>
      </c>
      <c r="P16" s="154">
        <v>172</v>
      </c>
      <c r="Q16" s="154">
        <v>296</v>
      </c>
      <c r="R16" s="160">
        <v>291</v>
      </c>
      <c r="S16" s="154">
        <v>439</v>
      </c>
      <c r="T16" s="154">
        <v>182</v>
      </c>
      <c r="U16" s="161">
        <v>1274</v>
      </c>
      <c r="V16" s="162">
        <f>SUM(J16:U16)</f>
        <v>4134</v>
      </c>
    </row>
    <row r="17" spans="1:22" ht="16.5" thickBot="1" x14ac:dyDescent="0.25">
      <c r="A17" s="358"/>
      <c r="B17" s="373"/>
      <c r="C17" s="362"/>
      <c r="D17" s="362"/>
      <c r="E17" s="364"/>
      <c r="F17" s="364"/>
      <c r="G17" s="364"/>
      <c r="H17" s="364"/>
      <c r="I17" s="135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399300</v>
      </c>
    </row>
    <row r="19" spans="1:22" ht="16.149999999999999" customHeight="1" x14ac:dyDescent="0.2">
      <c r="A19" s="357">
        <v>482</v>
      </c>
      <c r="B19" s="359" t="s">
        <v>184</v>
      </c>
      <c r="C19" s="361" t="s">
        <v>79</v>
      </c>
      <c r="D19" s="361">
        <v>225</v>
      </c>
      <c r="E19" s="371" t="s">
        <v>142</v>
      </c>
      <c r="F19" s="363" t="s">
        <v>31</v>
      </c>
      <c r="G19" s="363" t="s">
        <v>64</v>
      </c>
      <c r="H19" s="363" t="s">
        <v>31</v>
      </c>
      <c r="I19" s="170" t="s">
        <v>92</v>
      </c>
      <c r="J19" s="171">
        <v>28230</v>
      </c>
      <c r="K19" s="171">
        <v>44125</v>
      </c>
      <c r="L19" s="171">
        <v>33365</v>
      </c>
      <c r="M19" s="171">
        <v>28672</v>
      </c>
      <c r="N19" s="171">
        <v>33337</v>
      </c>
      <c r="O19" s="171">
        <v>38986</v>
      </c>
      <c r="P19" s="171">
        <v>36055</v>
      </c>
      <c r="Q19" s="172">
        <v>29312</v>
      </c>
      <c r="R19" s="172">
        <v>34848</v>
      </c>
      <c r="S19" s="171">
        <v>36667</v>
      </c>
      <c r="T19" s="171">
        <v>33297</v>
      </c>
      <c r="U19" s="173">
        <v>30750</v>
      </c>
      <c r="V19" s="174">
        <f>SUM(J19:U19)</f>
        <v>407644</v>
      </c>
    </row>
    <row r="20" spans="1:22" ht="16.149999999999999" customHeight="1" x14ac:dyDescent="0.2">
      <c r="A20" s="365"/>
      <c r="B20" s="374"/>
      <c r="C20" s="367"/>
      <c r="D20" s="367"/>
      <c r="E20" s="372"/>
      <c r="F20" s="366"/>
      <c r="G20" s="366"/>
      <c r="H20" s="366"/>
      <c r="I20" s="159" t="s">
        <v>103</v>
      </c>
      <c r="J20" s="154">
        <v>22423</v>
      </c>
      <c r="K20" s="154">
        <v>17895</v>
      </c>
      <c r="L20" s="154">
        <v>18759</v>
      </c>
      <c r="M20" s="154">
        <v>11917</v>
      </c>
      <c r="N20" s="154">
        <v>17942</v>
      </c>
      <c r="O20" s="154">
        <v>14507</v>
      </c>
      <c r="P20" s="154">
        <v>10798</v>
      </c>
      <c r="Q20" s="160">
        <v>19135</v>
      </c>
      <c r="R20" s="160">
        <v>12011</v>
      </c>
      <c r="S20" s="154">
        <v>16045</v>
      </c>
      <c r="T20" s="154">
        <v>15071</v>
      </c>
      <c r="U20" s="161">
        <v>17718</v>
      </c>
      <c r="V20" s="162">
        <f>SUM(J20:U20)</f>
        <v>194221</v>
      </c>
    </row>
    <row r="21" spans="1:22" ht="16.149999999999999" customHeight="1" x14ac:dyDescent="0.2">
      <c r="A21" s="365"/>
      <c r="B21" s="374"/>
      <c r="C21" s="367"/>
      <c r="D21" s="367"/>
      <c r="E21" s="372"/>
      <c r="F21" s="366"/>
      <c r="G21" s="366"/>
      <c r="H21" s="366"/>
      <c r="I21" s="159" t="s">
        <v>91</v>
      </c>
      <c r="J21" s="154">
        <v>37785</v>
      </c>
      <c r="K21" s="154">
        <v>21630</v>
      </c>
      <c r="L21" s="154">
        <v>34063</v>
      </c>
      <c r="M21" s="154">
        <v>27140</v>
      </c>
      <c r="N21" s="154">
        <v>22156</v>
      </c>
      <c r="O21" s="154">
        <v>30569</v>
      </c>
      <c r="P21" s="154">
        <v>25810</v>
      </c>
      <c r="Q21" s="160">
        <v>27172</v>
      </c>
      <c r="R21" s="160">
        <v>23383</v>
      </c>
      <c r="S21" s="154">
        <v>24202</v>
      </c>
      <c r="T21" s="154">
        <v>24924</v>
      </c>
      <c r="U21" s="161">
        <v>28505</v>
      </c>
      <c r="V21" s="162">
        <f>SUM(J21:U21)</f>
        <v>327339</v>
      </c>
    </row>
    <row r="22" spans="1:22" ht="16.149999999999999" customHeight="1" x14ac:dyDescent="0.2">
      <c r="A22" s="365"/>
      <c r="B22" s="374"/>
      <c r="C22" s="367"/>
      <c r="D22" s="367"/>
      <c r="E22" s="372"/>
      <c r="F22" s="366"/>
      <c r="G22" s="366"/>
      <c r="H22" s="366"/>
      <c r="I22" s="159" t="s">
        <v>90</v>
      </c>
      <c r="J22" s="163">
        <v>525</v>
      </c>
      <c r="K22" s="154">
        <v>432</v>
      </c>
      <c r="L22" s="154">
        <v>741</v>
      </c>
      <c r="M22" s="154">
        <v>433</v>
      </c>
      <c r="N22" s="154">
        <v>421</v>
      </c>
      <c r="O22" s="154">
        <v>548</v>
      </c>
      <c r="P22" s="154">
        <v>352</v>
      </c>
      <c r="Q22" s="154">
        <v>465</v>
      </c>
      <c r="R22" s="160">
        <v>561</v>
      </c>
      <c r="S22" s="154">
        <v>909</v>
      </c>
      <c r="T22" s="154">
        <v>366</v>
      </c>
      <c r="U22" s="161">
        <v>1461</v>
      </c>
      <c r="V22" s="162">
        <f>SUM(J22:U22)</f>
        <v>7214</v>
      </c>
    </row>
    <row r="23" spans="1:22" ht="16.149999999999999" customHeight="1" thickBot="1" x14ac:dyDescent="0.25">
      <c r="A23" s="358"/>
      <c r="B23" s="360"/>
      <c r="C23" s="362"/>
      <c r="D23" s="362"/>
      <c r="E23" s="373"/>
      <c r="F23" s="364"/>
      <c r="G23" s="364"/>
      <c r="H23" s="364"/>
      <c r="I23" s="135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936418</v>
      </c>
    </row>
    <row r="25" spans="1:22" ht="48" thickBot="1" x14ac:dyDescent="0.25">
      <c r="A25" s="124">
        <v>500</v>
      </c>
      <c r="B25" s="120" t="s">
        <v>185</v>
      </c>
      <c r="C25" s="134" t="s">
        <v>80</v>
      </c>
      <c r="D25" s="134">
        <v>36</v>
      </c>
      <c r="E25" s="135" t="s">
        <v>20</v>
      </c>
      <c r="F25" s="135" t="s">
        <v>31</v>
      </c>
      <c r="G25" s="135" t="s">
        <v>138</v>
      </c>
      <c r="H25" s="135" t="s">
        <v>31</v>
      </c>
      <c r="I25" s="135" t="s">
        <v>93</v>
      </c>
      <c r="J25" s="144">
        <v>7239</v>
      </c>
      <c r="K25" s="145">
        <v>0</v>
      </c>
      <c r="L25" s="145">
        <v>0</v>
      </c>
      <c r="M25" s="145">
        <v>16962</v>
      </c>
      <c r="N25" s="145">
        <v>2907</v>
      </c>
      <c r="O25" s="145">
        <v>0</v>
      </c>
      <c r="P25" s="145">
        <v>26469</v>
      </c>
      <c r="Q25" s="146">
        <v>24786</v>
      </c>
      <c r="R25" s="147">
        <v>50859</v>
      </c>
      <c r="S25" s="145">
        <v>65529</v>
      </c>
      <c r="T25" s="145">
        <v>26870</v>
      </c>
      <c r="U25" s="148">
        <v>19657</v>
      </c>
      <c r="V25" s="149">
        <f>SUM(J25:U25)</f>
        <v>241278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241278</v>
      </c>
    </row>
    <row r="27" spans="1:22" ht="15.75" x14ac:dyDescent="0.2">
      <c r="A27" s="357">
        <v>501</v>
      </c>
      <c r="B27" s="361" t="s">
        <v>215</v>
      </c>
      <c r="C27" s="361" t="s">
        <v>81</v>
      </c>
      <c r="D27" s="361">
        <v>36</v>
      </c>
      <c r="E27" s="363" t="s">
        <v>20</v>
      </c>
      <c r="F27" s="363" t="s">
        <v>31</v>
      </c>
      <c r="G27" s="363" t="s">
        <v>139</v>
      </c>
      <c r="H27" s="137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58"/>
      <c r="B28" s="362"/>
      <c r="C28" s="362"/>
      <c r="D28" s="362"/>
      <c r="E28" s="364"/>
      <c r="F28" s="364"/>
      <c r="G28" s="364"/>
      <c r="H28" s="135"/>
      <c r="I28" s="134" t="s">
        <v>97</v>
      </c>
      <c r="J28" s="147">
        <v>8380</v>
      </c>
      <c r="K28" s="145">
        <v>20527</v>
      </c>
      <c r="L28" s="145">
        <v>43977</v>
      </c>
      <c r="M28" s="145">
        <v>17447</v>
      </c>
      <c r="N28" s="145">
        <v>0</v>
      </c>
      <c r="O28" s="145">
        <v>0</v>
      </c>
      <c r="P28" s="145">
        <v>4882</v>
      </c>
      <c r="Q28" s="147">
        <v>62884</v>
      </c>
      <c r="R28" s="147">
        <v>26091</v>
      </c>
      <c r="S28" s="145">
        <v>13657</v>
      </c>
      <c r="T28" s="145">
        <v>12334</v>
      </c>
      <c r="U28" s="148">
        <v>17284</v>
      </c>
      <c r="V28" s="174">
        <f>SUM(J28:U28)</f>
        <v>227463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227463</v>
      </c>
    </row>
    <row r="30" spans="1:22" ht="16.5" customHeight="1" x14ac:dyDescent="0.2">
      <c r="A30" s="357">
        <v>502</v>
      </c>
      <c r="B30" s="371" t="s">
        <v>186</v>
      </c>
      <c r="C30" s="361" t="s">
        <v>77</v>
      </c>
      <c r="D30" s="361">
        <v>36</v>
      </c>
      <c r="E30" s="363" t="s">
        <v>138</v>
      </c>
      <c r="F30" s="363" t="s">
        <v>31</v>
      </c>
      <c r="G30" s="363" t="s">
        <v>20</v>
      </c>
      <c r="H30" s="363" t="s">
        <v>31</v>
      </c>
      <c r="I30" s="176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">
      <c r="A31" s="365"/>
      <c r="B31" s="372"/>
      <c r="C31" s="367"/>
      <c r="D31" s="367"/>
      <c r="E31" s="366"/>
      <c r="F31" s="366"/>
      <c r="G31" s="366"/>
      <c r="H31" s="366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65"/>
      <c r="B32" s="372"/>
      <c r="C32" s="367"/>
      <c r="D32" s="367"/>
      <c r="E32" s="366"/>
      <c r="F32" s="366"/>
      <c r="G32" s="366"/>
      <c r="H32" s="366"/>
      <c r="I32" s="159" t="s">
        <v>164</v>
      </c>
      <c r="J32" s="160">
        <v>18254</v>
      </c>
      <c r="K32" s="154">
        <v>14372</v>
      </c>
      <c r="L32" s="154">
        <v>11717</v>
      </c>
      <c r="M32" s="154">
        <v>16392</v>
      </c>
      <c r="N32" s="154">
        <v>18606</v>
      </c>
      <c r="O32" s="154">
        <v>16350</v>
      </c>
      <c r="P32" s="154">
        <v>11903</v>
      </c>
      <c r="Q32" s="160">
        <v>12259</v>
      </c>
      <c r="R32" s="160">
        <v>7252</v>
      </c>
      <c r="S32" s="154">
        <v>9587</v>
      </c>
      <c r="T32" s="154">
        <v>12815</v>
      </c>
      <c r="U32" s="161">
        <v>0</v>
      </c>
      <c r="V32" s="162">
        <f>SUM(J32:U32)</f>
        <v>149507</v>
      </c>
    </row>
    <row r="33" spans="1:22" ht="16.5" customHeight="1" thickBot="1" x14ac:dyDescent="0.25">
      <c r="A33" s="358"/>
      <c r="B33" s="373"/>
      <c r="C33" s="362"/>
      <c r="D33" s="362"/>
      <c r="E33" s="364"/>
      <c r="F33" s="364"/>
      <c r="G33" s="364"/>
      <c r="H33" s="364"/>
      <c r="I33" s="135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149507</v>
      </c>
    </row>
    <row r="35" spans="1:22" ht="15.75" x14ac:dyDescent="0.2">
      <c r="A35" s="357">
        <v>525</v>
      </c>
      <c r="B35" s="361" t="s">
        <v>33</v>
      </c>
      <c r="C35" s="361" t="s">
        <v>81</v>
      </c>
      <c r="D35" s="361">
        <v>15</v>
      </c>
      <c r="E35" s="363" t="s">
        <v>143</v>
      </c>
      <c r="F35" s="363" t="s">
        <v>34</v>
      </c>
      <c r="G35" s="363" t="s">
        <v>25</v>
      </c>
      <c r="H35" s="363" t="s">
        <v>34</v>
      </c>
      <c r="I35" s="176" t="s">
        <v>92</v>
      </c>
      <c r="J35" s="177">
        <v>80803</v>
      </c>
      <c r="K35" s="155">
        <v>92525</v>
      </c>
      <c r="L35" s="155">
        <v>117765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291093</v>
      </c>
    </row>
    <row r="36" spans="1:22" ht="16.5" thickBot="1" x14ac:dyDescent="0.25">
      <c r="A36" s="358"/>
      <c r="B36" s="362"/>
      <c r="C36" s="362"/>
      <c r="D36" s="362"/>
      <c r="E36" s="364"/>
      <c r="F36" s="364"/>
      <c r="G36" s="364"/>
      <c r="H36" s="364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291093</v>
      </c>
    </row>
    <row r="38" spans="1:22" ht="16.5" thickBot="1" x14ac:dyDescent="0.25">
      <c r="A38" s="124">
        <v>526</v>
      </c>
      <c r="B38" s="135" t="s">
        <v>33</v>
      </c>
      <c r="C38" s="134" t="s">
        <v>82</v>
      </c>
      <c r="D38" s="134">
        <v>15</v>
      </c>
      <c r="E38" s="135" t="s">
        <v>143</v>
      </c>
      <c r="F38" s="135" t="s">
        <v>34</v>
      </c>
      <c r="G38" s="135" t="s">
        <v>25</v>
      </c>
      <c r="H38" s="135" t="s">
        <v>34</v>
      </c>
      <c r="I38" s="135" t="s">
        <v>91</v>
      </c>
      <c r="J38" s="145">
        <v>67055</v>
      </c>
      <c r="K38" s="145">
        <v>62960</v>
      </c>
      <c r="L38" s="145">
        <v>65070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195085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195085</v>
      </c>
    </row>
    <row r="40" spans="1:22" ht="15.75" x14ac:dyDescent="0.2">
      <c r="A40" s="357">
        <v>537</v>
      </c>
      <c r="B40" s="359" t="s">
        <v>187</v>
      </c>
      <c r="C40" s="361" t="s">
        <v>83</v>
      </c>
      <c r="D40" s="368">
        <v>363.9</v>
      </c>
      <c r="E40" s="361" t="s">
        <v>16</v>
      </c>
      <c r="F40" s="361" t="s">
        <v>36</v>
      </c>
      <c r="G40" s="359" t="s">
        <v>144</v>
      </c>
      <c r="H40" s="361" t="s">
        <v>37</v>
      </c>
      <c r="I40" s="170" t="s">
        <v>92</v>
      </c>
      <c r="J40" s="171">
        <v>0</v>
      </c>
      <c r="K40" s="171">
        <v>0</v>
      </c>
      <c r="L40" s="171">
        <v>18177</v>
      </c>
      <c r="M40" s="171">
        <v>37349</v>
      </c>
      <c r="N40" s="171">
        <v>8366</v>
      </c>
      <c r="O40" s="171">
        <v>1524</v>
      </c>
      <c r="P40" s="171">
        <v>7905</v>
      </c>
      <c r="Q40" s="160">
        <v>0</v>
      </c>
      <c r="R40" s="172">
        <v>11342</v>
      </c>
      <c r="S40" s="171">
        <v>0</v>
      </c>
      <c r="T40" s="171">
        <v>0</v>
      </c>
      <c r="U40" s="173">
        <v>45803</v>
      </c>
      <c r="V40" s="174">
        <f>SUM(J40:U40)</f>
        <v>130466</v>
      </c>
    </row>
    <row r="41" spans="1:22" ht="15.75" x14ac:dyDescent="0.2">
      <c r="A41" s="365"/>
      <c r="B41" s="374"/>
      <c r="C41" s="367"/>
      <c r="D41" s="369"/>
      <c r="E41" s="367"/>
      <c r="F41" s="367"/>
      <c r="G41" s="374"/>
      <c r="H41" s="367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65"/>
      <c r="B42" s="374"/>
      <c r="C42" s="367"/>
      <c r="D42" s="369"/>
      <c r="E42" s="367"/>
      <c r="F42" s="367"/>
      <c r="G42" s="374"/>
      <c r="H42" s="367"/>
      <c r="I42" s="170" t="s">
        <v>91</v>
      </c>
      <c r="J42" s="171">
        <v>0</v>
      </c>
      <c r="K42" s="171">
        <v>0</v>
      </c>
      <c r="L42" s="171">
        <v>3472</v>
      </c>
      <c r="M42" s="171">
        <v>0</v>
      </c>
      <c r="N42" s="171">
        <v>33196</v>
      </c>
      <c r="O42" s="171">
        <v>20682</v>
      </c>
      <c r="P42" s="171">
        <v>27019</v>
      </c>
      <c r="Q42" s="160">
        <v>31941</v>
      </c>
      <c r="R42" s="172">
        <v>55923</v>
      </c>
      <c r="S42" s="171">
        <v>57740</v>
      </c>
      <c r="T42" s="171">
        <v>45854</v>
      </c>
      <c r="U42" s="173">
        <v>19603</v>
      </c>
      <c r="V42" s="174">
        <f>SUM(J42:U42)</f>
        <v>295430</v>
      </c>
    </row>
    <row r="43" spans="1:22" ht="15.75" x14ac:dyDescent="0.2">
      <c r="A43" s="365"/>
      <c r="B43" s="374"/>
      <c r="C43" s="367"/>
      <c r="D43" s="369"/>
      <c r="E43" s="367"/>
      <c r="F43" s="367"/>
      <c r="G43" s="367"/>
      <c r="H43" s="367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58"/>
      <c r="B44" s="360"/>
      <c r="C44" s="362"/>
      <c r="D44" s="370"/>
      <c r="E44" s="362"/>
      <c r="F44" s="362"/>
      <c r="G44" s="362"/>
      <c r="H44" s="362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425896</v>
      </c>
    </row>
    <row r="46" spans="1:22" ht="15.75" x14ac:dyDescent="0.2">
      <c r="A46" s="365">
        <v>541</v>
      </c>
      <c r="B46" s="374" t="s">
        <v>188</v>
      </c>
      <c r="C46" s="367" t="s">
        <v>81</v>
      </c>
      <c r="D46" s="367">
        <v>93</v>
      </c>
      <c r="E46" s="367" t="s">
        <v>7</v>
      </c>
      <c r="F46" s="367" t="s">
        <v>39</v>
      </c>
      <c r="G46" s="367" t="s">
        <v>145</v>
      </c>
      <c r="H46" s="367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65"/>
      <c r="B47" s="374"/>
      <c r="C47" s="367"/>
      <c r="D47" s="367"/>
      <c r="E47" s="367"/>
      <c r="F47" s="367"/>
      <c r="G47" s="367"/>
      <c r="H47" s="367"/>
      <c r="I47" s="153" t="s">
        <v>92</v>
      </c>
      <c r="J47" s="154">
        <v>41664</v>
      </c>
      <c r="K47" s="154">
        <v>117178</v>
      </c>
      <c r="L47" s="145">
        <v>164529</v>
      </c>
      <c r="M47" s="154">
        <v>35555</v>
      </c>
      <c r="N47" s="154">
        <v>116682</v>
      </c>
      <c r="O47" s="154">
        <v>144219</v>
      </c>
      <c r="P47" s="154">
        <v>146232</v>
      </c>
      <c r="Q47" s="160">
        <v>113545</v>
      </c>
      <c r="R47" s="160">
        <v>142455</v>
      </c>
      <c r="S47" s="154">
        <v>84466</v>
      </c>
      <c r="T47" s="154">
        <v>86304</v>
      </c>
      <c r="U47" s="161">
        <v>61761</v>
      </c>
      <c r="V47" s="162">
        <f t="shared" si="0"/>
        <v>1254590</v>
      </c>
    </row>
    <row r="48" spans="1:22" ht="15.75" x14ac:dyDescent="0.2">
      <c r="A48" s="365"/>
      <c r="B48" s="374"/>
      <c r="C48" s="367"/>
      <c r="D48" s="367"/>
      <c r="E48" s="367"/>
      <c r="F48" s="367"/>
      <c r="G48" s="367"/>
      <c r="H48" s="367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65"/>
      <c r="B49" s="374"/>
      <c r="C49" s="367"/>
      <c r="D49" s="367"/>
      <c r="E49" s="367"/>
      <c r="F49" s="367"/>
      <c r="G49" s="367"/>
      <c r="H49" s="367"/>
      <c r="I49" s="153" t="s">
        <v>103</v>
      </c>
      <c r="J49" s="154">
        <v>25942</v>
      </c>
      <c r="K49" s="154">
        <v>37898</v>
      </c>
      <c r="L49" s="154">
        <v>19728</v>
      </c>
      <c r="M49" s="154">
        <v>29985</v>
      </c>
      <c r="N49" s="154">
        <v>20467</v>
      </c>
      <c r="O49" s="154">
        <v>37385</v>
      </c>
      <c r="P49" s="154">
        <v>24837</v>
      </c>
      <c r="Q49" s="160">
        <v>18652</v>
      </c>
      <c r="R49" s="160">
        <v>6416</v>
      </c>
      <c r="S49" s="154">
        <v>31681</v>
      </c>
      <c r="T49" s="154">
        <v>16230</v>
      </c>
      <c r="U49" s="161">
        <v>30677</v>
      </c>
      <c r="V49" s="162">
        <f t="shared" si="0"/>
        <v>299898</v>
      </c>
    </row>
    <row r="50" spans="1:22" ht="15.75" x14ac:dyDescent="0.2">
      <c r="A50" s="365"/>
      <c r="B50" s="374"/>
      <c r="C50" s="367"/>
      <c r="D50" s="367"/>
      <c r="E50" s="367"/>
      <c r="F50" s="367"/>
      <c r="G50" s="367"/>
      <c r="H50" s="367"/>
      <c r="I50" s="153" t="s">
        <v>91</v>
      </c>
      <c r="J50" s="154">
        <v>28343</v>
      </c>
      <c r="K50" s="154">
        <v>31280</v>
      </c>
      <c r="L50" s="154">
        <v>0</v>
      </c>
      <c r="M50" s="154">
        <v>70907</v>
      </c>
      <c r="N50" s="154">
        <v>18062</v>
      </c>
      <c r="O50" s="154">
        <v>16976</v>
      </c>
      <c r="P50" s="154">
        <v>56789</v>
      </c>
      <c r="Q50" s="160">
        <v>28658</v>
      </c>
      <c r="R50" s="160">
        <v>25904</v>
      </c>
      <c r="S50" s="154">
        <v>27455</v>
      </c>
      <c r="T50" s="154">
        <v>26526</v>
      </c>
      <c r="U50" s="161">
        <v>84809</v>
      </c>
      <c r="V50" s="162">
        <f t="shared" si="0"/>
        <v>415709</v>
      </c>
    </row>
    <row r="51" spans="1:22" ht="15.75" x14ac:dyDescent="0.2">
      <c r="A51" s="365"/>
      <c r="B51" s="374"/>
      <c r="C51" s="367"/>
      <c r="D51" s="367"/>
      <c r="E51" s="367"/>
      <c r="F51" s="367"/>
      <c r="G51" s="367"/>
      <c r="H51" s="367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65"/>
      <c r="B52" s="374"/>
      <c r="C52" s="367"/>
      <c r="D52" s="367"/>
      <c r="E52" s="367"/>
      <c r="F52" s="367"/>
      <c r="G52" s="367"/>
      <c r="H52" s="367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65"/>
      <c r="B53" s="374"/>
      <c r="C53" s="367"/>
      <c r="D53" s="367"/>
      <c r="E53" s="367"/>
      <c r="F53" s="367"/>
      <c r="G53" s="367"/>
      <c r="H53" s="367"/>
      <c r="I53" s="153" t="s">
        <v>93</v>
      </c>
      <c r="J53" s="154">
        <v>0</v>
      </c>
      <c r="K53" s="154">
        <v>3023</v>
      </c>
      <c r="L53" s="154">
        <v>21161</v>
      </c>
      <c r="M53" s="154">
        <v>1587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25771</v>
      </c>
    </row>
    <row r="54" spans="1:22" ht="15.75" x14ac:dyDescent="0.2">
      <c r="A54" s="365"/>
      <c r="B54" s="374"/>
      <c r="C54" s="367"/>
      <c r="D54" s="367"/>
      <c r="E54" s="367"/>
      <c r="F54" s="367"/>
      <c r="G54" s="367"/>
      <c r="H54" s="367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65"/>
      <c r="B55" s="374"/>
      <c r="C55" s="367"/>
      <c r="D55" s="367"/>
      <c r="E55" s="367"/>
      <c r="F55" s="367"/>
      <c r="G55" s="367"/>
      <c r="H55" s="367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0</v>
      </c>
      <c r="T55" s="181">
        <v>0</v>
      </c>
      <c r="U55" s="183">
        <v>0</v>
      </c>
      <c r="V55" s="184">
        <f t="shared" si="0"/>
        <v>0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1995968</v>
      </c>
    </row>
    <row r="57" spans="1:22" ht="15.75" x14ac:dyDescent="0.2">
      <c r="A57" s="365">
        <v>542</v>
      </c>
      <c r="B57" s="374" t="s">
        <v>189</v>
      </c>
      <c r="C57" s="367" t="s">
        <v>79</v>
      </c>
      <c r="D57" s="367">
        <v>200</v>
      </c>
      <c r="E57" s="366" t="s">
        <v>7</v>
      </c>
      <c r="F57" s="366" t="s">
        <v>39</v>
      </c>
      <c r="G57" s="366" t="s">
        <v>146</v>
      </c>
      <c r="H57" s="366" t="s">
        <v>40</v>
      </c>
      <c r="I57" s="170" t="s">
        <v>94</v>
      </c>
      <c r="J57" s="171">
        <v>21832</v>
      </c>
      <c r="K57" s="171">
        <v>21997</v>
      </c>
      <c r="L57" s="171">
        <v>27788</v>
      </c>
      <c r="M57" s="171">
        <v>22792</v>
      </c>
      <c r="N57" s="171">
        <v>16888</v>
      </c>
      <c r="O57" s="171">
        <v>23716</v>
      </c>
      <c r="P57" s="171">
        <v>25270</v>
      </c>
      <c r="Q57" s="160">
        <v>22355</v>
      </c>
      <c r="R57" s="172">
        <v>29649</v>
      </c>
      <c r="S57" s="171">
        <v>23598</v>
      </c>
      <c r="T57" s="171">
        <v>21823</v>
      </c>
      <c r="U57" s="173">
        <v>33654</v>
      </c>
      <c r="V57" s="174">
        <f>SUM(J57:U57)</f>
        <v>291362</v>
      </c>
    </row>
    <row r="58" spans="1:22" ht="15.75" x14ac:dyDescent="0.2">
      <c r="A58" s="365"/>
      <c r="B58" s="374"/>
      <c r="C58" s="367"/>
      <c r="D58" s="367"/>
      <c r="E58" s="366"/>
      <c r="F58" s="366"/>
      <c r="G58" s="366"/>
      <c r="H58" s="366"/>
      <c r="I58" s="153" t="s">
        <v>92</v>
      </c>
      <c r="J58" s="154">
        <v>32084</v>
      </c>
      <c r="K58" s="154">
        <v>32615</v>
      </c>
      <c r="L58" s="154">
        <v>65991</v>
      </c>
      <c r="M58" s="154">
        <v>55195</v>
      </c>
      <c r="N58" s="154">
        <v>51985</v>
      </c>
      <c r="O58" s="154">
        <v>62366</v>
      </c>
      <c r="P58" s="154">
        <v>61187</v>
      </c>
      <c r="Q58" s="160">
        <v>56429</v>
      </c>
      <c r="R58" s="160">
        <v>53215</v>
      </c>
      <c r="S58" s="154">
        <v>50386</v>
      </c>
      <c r="T58" s="154">
        <v>50310</v>
      </c>
      <c r="U58" s="161">
        <v>43705</v>
      </c>
      <c r="V58" s="162">
        <f>SUM(J58:U58)</f>
        <v>615468</v>
      </c>
    </row>
    <row r="59" spans="1:22" ht="15.75" x14ac:dyDescent="0.2">
      <c r="A59" s="365"/>
      <c r="B59" s="374"/>
      <c r="C59" s="367"/>
      <c r="D59" s="367"/>
      <c r="E59" s="366"/>
      <c r="F59" s="366"/>
      <c r="G59" s="366"/>
      <c r="H59" s="366"/>
      <c r="I59" s="159" t="s">
        <v>103</v>
      </c>
      <c r="J59" s="154">
        <v>6358</v>
      </c>
      <c r="K59" s="154">
        <v>6266</v>
      </c>
      <c r="L59" s="154">
        <v>6312</v>
      </c>
      <c r="M59" s="154">
        <v>4964</v>
      </c>
      <c r="N59" s="154">
        <v>7064</v>
      </c>
      <c r="O59" s="154">
        <v>6388</v>
      </c>
      <c r="P59" s="154">
        <v>3802</v>
      </c>
      <c r="Q59" s="160">
        <v>5088</v>
      </c>
      <c r="R59" s="160">
        <v>6284</v>
      </c>
      <c r="S59" s="154">
        <v>6425</v>
      </c>
      <c r="T59" s="154">
        <v>4628</v>
      </c>
      <c r="U59" s="161">
        <v>4927</v>
      </c>
      <c r="V59" s="162">
        <f>SUM(J59:U59)</f>
        <v>68506</v>
      </c>
    </row>
    <row r="60" spans="1:22" ht="16.5" thickBot="1" x14ac:dyDescent="0.25">
      <c r="A60" s="365"/>
      <c r="B60" s="374"/>
      <c r="C60" s="367"/>
      <c r="D60" s="367"/>
      <c r="E60" s="366"/>
      <c r="F60" s="366"/>
      <c r="G60" s="366"/>
      <c r="H60" s="366"/>
      <c r="I60" s="180" t="s">
        <v>91</v>
      </c>
      <c r="J60" s="181">
        <v>112189</v>
      </c>
      <c r="K60" s="181">
        <v>95491</v>
      </c>
      <c r="L60" s="181">
        <v>102437</v>
      </c>
      <c r="M60" s="181">
        <v>115082</v>
      </c>
      <c r="N60" s="181">
        <v>98504</v>
      </c>
      <c r="O60" s="181">
        <v>104310</v>
      </c>
      <c r="P60" s="181">
        <v>112095</v>
      </c>
      <c r="Q60" s="146">
        <v>105192</v>
      </c>
      <c r="R60" s="182">
        <v>114966</v>
      </c>
      <c r="S60" s="181">
        <v>114696</v>
      </c>
      <c r="T60" s="181">
        <v>101497</v>
      </c>
      <c r="U60" s="183">
        <v>143007</v>
      </c>
      <c r="V60" s="184">
        <f>SUM(J60:U60)</f>
        <v>1319466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2294802</v>
      </c>
    </row>
    <row r="62" spans="1:22" ht="15.75" x14ac:dyDescent="0.2">
      <c r="A62" s="357">
        <v>554</v>
      </c>
      <c r="B62" s="361" t="s">
        <v>43</v>
      </c>
      <c r="C62" s="361" t="s">
        <v>79</v>
      </c>
      <c r="D62" s="361">
        <v>58</v>
      </c>
      <c r="E62" s="363" t="s">
        <v>147</v>
      </c>
      <c r="F62" s="361" t="s">
        <v>37</v>
      </c>
      <c r="G62" s="371" t="s">
        <v>148</v>
      </c>
      <c r="H62" s="361" t="s">
        <v>37</v>
      </c>
      <c r="I62" s="153" t="s">
        <v>94</v>
      </c>
      <c r="J62" s="154">
        <v>489</v>
      </c>
      <c r="K62" s="154">
        <v>492</v>
      </c>
      <c r="L62" s="154">
        <v>496</v>
      </c>
      <c r="M62" s="154">
        <v>488</v>
      </c>
      <c r="N62" s="154">
        <v>497</v>
      </c>
      <c r="O62" s="154">
        <v>144</v>
      </c>
      <c r="P62" s="154">
        <v>283</v>
      </c>
      <c r="Q62" s="160">
        <v>1471</v>
      </c>
      <c r="R62" s="160">
        <v>700</v>
      </c>
      <c r="S62" s="154">
        <v>784</v>
      </c>
      <c r="T62" s="154">
        <v>0</v>
      </c>
      <c r="U62" s="161">
        <v>0</v>
      </c>
      <c r="V62" s="162">
        <f>SUM(J62:U62)</f>
        <v>5844</v>
      </c>
    </row>
    <row r="63" spans="1:22" ht="15.75" x14ac:dyDescent="0.2">
      <c r="A63" s="365"/>
      <c r="B63" s="367"/>
      <c r="C63" s="367"/>
      <c r="D63" s="367"/>
      <c r="E63" s="366"/>
      <c r="F63" s="367"/>
      <c r="G63" s="372"/>
      <c r="H63" s="367"/>
      <c r="I63" s="180" t="s">
        <v>92</v>
      </c>
      <c r="J63" s="181">
        <v>3127</v>
      </c>
      <c r="K63" s="181">
        <v>285</v>
      </c>
      <c r="L63" s="181">
        <v>0</v>
      </c>
      <c r="M63" s="181">
        <v>0</v>
      </c>
      <c r="N63" s="181">
        <v>6288</v>
      </c>
      <c r="O63" s="181">
        <v>0</v>
      </c>
      <c r="P63" s="181">
        <v>14672</v>
      </c>
      <c r="Q63" s="182">
        <v>0</v>
      </c>
      <c r="R63" s="182">
        <v>0</v>
      </c>
      <c r="S63" s="181">
        <v>15363</v>
      </c>
      <c r="T63" s="181">
        <v>0</v>
      </c>
      <c r="U63" s="183">
        <v>1984</v>
      </c>
      <c r="V63" s="184">
        <f>SUM(J63:U63)</f>
        <v>41719</v>
      </c>
    </row>
    <row r="64" spans="1:22" ht="16.5" thickBot="1" x14ac:dyDescent="0.25">
      <c r="A64" s="358"/>
      <c r="B64" s="362"/>
      <c r="C64" s="362"/>
      <c r="D64" s="362"/>
      <c r="E64" s="364"/>
      <c r="F64" s="362"/>
      <c r="G64" s="364"/>
      <c r="H64" s="362"/>
      <c r="I64" s="180" t="s">
        <v>91</v>
      </c>
      <c r="J64" s="181">
        <v>3407</v>
      </c>
      <c r="K64" s="181">
        <v>8774</v>
      </c>
      <c r="L64" s="181">
        <v>1824</v>
      </c>
      <c r="M64" s="181">
        <v>604</v>
      </c>
      <c r="N64" s="181">
        <v>7703</v>
      </c>
      <c r="O64" s="181">
        <v>3741</v>
      </c>
      <c r="P64" s="181">
        <v>3146</v>
      </c>
      <c r="Q64" s="146">
        <v>2463</v>
      </c>
      <c r="R64" s="182">
        <v>4198</v>
      </c>
      <c r="S64" s="181">
        <v>1660</v>
      </c>
      <c r="T64" s="181">
        <v>2371</v>
      </c>
      <c r="U64" s="183">
        <v>2941</v>
      </c>
      <c r="V64" s="184">
        <f>SUM(J64:U64)</f>
        <v>42832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90395</v>
      </c>
    </row>
    <row r="66" spans="1:22" ht="15.75" x14ac:dyDescent="0.2">
      <c r="A66" s="357">
        <v>560</v>
      </c>
      <c r="B66" s="371" t="s">
        <v>190</v>
      </c>
      <c r="C66" s="361" t="s">
        <v>77</v>
      </c>
      <c r="D66" s="368">
        <v>17.899999999999999</v>
      </c>
      <c r="E66" s="363" t="s">
        <v>149</v>
      </c>
      <c r="F66" s="361" t="s">
        <v>37</v>
      </c>
      <c r="G66" s="363" t="s">
        <v>9</v>
      </c>
      <c r="H66" s="361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65"/>
      <c r="B67" s="372"/>
      <c r="C67" s="367"/>
      <c r="D67" s="369"/>
      <c r="E67" s="366"/>
      <c r="F67" s="367"/>
      <c r="G67" s="366"/>
      <c r="H67" s="367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65"/>
      <c r="B68" s="372"/>
      <c r="C68" s="367"/>
      <c r="D68" s="369"/>
      <c r="E68" s="366"/>
      <c r="F68" s="367"/>
      <c r="G68" s="366"/>
      <c r="H68" s="367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58"/>
      <c r="B69" s="373"/>
      <c r="C69" s="362"/>
      <c r="D69" s="370"/>
      <c r="E69" s="364"/>
      <c r="F69" s="362"/>
      <c r="G69" s="364"/>
      <c r="H69" s="362"/>
      <c r="I69" s="135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126">
        <v>596</v>
      </c>
      <c r="B71" s="233" t="s">
        <v>217</v>
      </c>
      <c r="C71" s="136" t="s">
        <v>84</v>
      </c>
      <c r="D71" s="136">
        <v>26</v>
      </c>
      <c r="E71" s="224" t="s">
        <v>216</v>
      </c>
      <c r="F71" s="224" t="s">
        <v>45</v>
      </c>
      <c r="G71" s="224" t="s">
        <v>18</v>
      </c>
      <c r="H71" s="135" t="s">
        <v>45</v>
      </c>
      <c r="I71" s="13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57">
        <v>597</v>
      </c>
      <c r="B73" s="359" t="s">
        <v>218</v>
      </c>
      <c r="C73" s="361" t="s">
        <v>79</v>
      </c>
      <c r="D73" s="361">
        <v>26</v>
      </c>
      <c r="E73" s="363" t="s">
        <v>18</v>
      </c>
      <c r="F73" s="363" t="s">
        <v>45</v>
      </c>
      <c r="G73" s="363" t="s">
        <v>216</v>
      </c>
      <c r="H73" s="363" t="s">
        <v>45</v>
      </c>
      <c r="I73" s="185" t="s">
        <v>164</v>
      </c>
      <c r="J73" s="186">
        <v>8064</v>
      </c>
      <c r="K73" s="187">
        <v>16111</v>
      </c>
      <c r="L73" s="187">
        <v>9640</v>
      </c>
      <c r="M73" s="187">
        <v>14402</v>
      </c>
      <c r="N73" s="187">
        <v>12721</v>
      </c>
      <c r="O73" s="187">
        <v>17574</v>
      </c>
      <c r="P73" s="187">
        <v>19031</v>
      </c>
      <c r="Q73" s="230">
        <v>21167</v>
      </c>
      <c r="R73" s="186">
        <v>18971</v>
      </c>
      <c r="S73" s="187">
        <v>7727</v>
      </c>
      <c r="T73" s="187">
        <v>7825</v>
      </c>
      <c r="U73" s="188">
        <v>19667</v>
      </c>
      <c r="V73" s="229">
        <f>SUM(J73:U73)</f>
        <v>172900</v>
      </c>
    </row>
    <row r="74" spans="1:22" ht="16.5" thickBot="1" x14ac:dyDescent="0.25">
      <c r="A74" s="358"/>
      <c r="B74" s="360"/>
      <c r="C74" s="362"/>
      <c r="D74" s="362"/>
      <c r="E74" s="364"/>
      <c r="F74" s="364"/>
      <c r="G74" s="364"/>
      <c r="H74" s="364"/>
      <c r="I74" s="13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172900</v>
      </c>
    </row>
    <row r="76" spans="1:22" ht="15.75" x14ac:dyDescent="0.2">
      <c r="A76" s="365">
        <v>598</v>
      </c>
      <c r="B76" s="366">
        <v>77</v>
      </c>
      <c r="C76" s="367" t="s">
        <v>84</v>
      </c>
      <c r="D76" s="367">
        <v>16</v>
      </c>
      <c r="E76" s="366" t="s">
        <v>18</v>
      </c>
      <c r="F76" s="366" t="s">
        <v>45</v>
      </c>
      <c r="G76" s="366" t="s">
        <v>150</v>
      </c>
      <c r="H76" s="366" t="s">
        <v>45</v>
      </c>
      <c r="I76" s="178" t="s">
        <v>92</v>
      </c>
      <c r="J76" s="171">
        <v>0</v>
      </c>
      <c r="K76" s="171">
        <v>0</v>
      </c>
      <c r="L76" s="171">
        <v>4649</v>
      </c>
      <c r="M76" s="171">
        <v>55</v>
      </c>
      <c r="N76" s="171">
        <v>0</v>
      </c>
      <c r="O76" s="171">
        <v>8379</v>
      </c>
      <c r="P76" s="171">
        <v>6644</v>
      </c>
      <c r="Q76" s="160">
        <v>8393</v>
      </c>
      <c r="R76" s="172">
        <v>0</v>
      </c>
      <c r="S76" s="171">
        <v>817</v>
      </c>
      <c r="T76" s="171">
        <v>0</v>
      </c>
      <c r="U76" s="173">
        <v>3437</v>
      </c>
      <c r="V76" s="174">
        <f>SUM(J76:U76)</f>
        <v>32374</v>
      </c>
    </row>
    <row r="77" spans="1:22" ht="16.5" thickBot="1" x14ac:dyDescent="0.25">
      <c r="A77" s="365"/>
      <c r="B77" s="366"/>
      <c r="C77" s="367"/>
      <c r="D77" s="367"/>
      <c r="E77" s="366"/>
      <c r="F77" s="366"/>
      <c r="G77" s="366"/>
      <c r="H77" s="366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32374</v>
      </c>
    </row>
    <row r="79" spans="1:22" ht="15.75" x14ac:dyDescent="0.2">
      <c r="A79" s="365">
        <v>608</v>
      </c>
      <c r="B79" s="374" t="s">
        <v>191</v>
      </c>
      <c r="C79" s="367" t="s">
        <v>85</v>
      </c>
      <c r="D79" s="367">
        <v>98</v>
      </c>
      <c r="E79" s="366" t="s">
        <v>151</v>
      </c>
      <c r="F79" s="366" t="s">
        <v>45</v>
      </c>
      <c r="G79" s="366" t="s">
        <v>18</v>
      </c>
      <c r="H79" s="366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65"/>
      <c r="B80" s="374"/>
      <c r="C80" s="367"/>
      <c r="D80" s="367"/>
      <c r="E80" s="366"/>
      <c r="F80" s="366"/>
      <c r="G80" s="366"/>
      <c r="H80" s="366"/>
      <c r="I80" s="178" t="s">
        <v>92</v>
      </c>
      <c r="J80" s="171">
        <v>52194</v>
      </c>
      <c r="K80" s="171">
        <v>17761</v>
      </c>
      <c r="L80" s="171">
        <v>0</v>
      </c>
      <c r="M80" s="171">
        <v>0</v>
      </c>
      <c r="N80" s="171">
        <v>9492</v>
      </c>
      <c r="O80" s="171">
        <v>92916</v>
      </c>
      <c r="P80" s="171">
        <v>50158</v>
      </c>
      <c r="Q80" s="160">
        <v>95815</v>
      </c>
      <c r="R80" s="171">
        <v>38285</v>
      </c>
      <c r="S80" s="171">
        <v>50482</v>
      </c>
      <c r="T80" s="171">
        <v>29863</v>
      </c>
      <c r="U80" s="173">
        <v>60308</v>
      </c>
      <c r="V80" s="174">
        <f t="shared" si="1"/>
        <v>497274</v>
      </c>
    </row>
    <row r="81" spans="1:22" ht="15.75" x14ac:dyDescent="0.2">
      <c r="A81" s="365"/>
      <c r="B81" s="374"/>
      <c r="C81" s="367"/>
      <c r="D81" s="367"/>
      <c r="E81" s="366"/>
      <c r="F81" s="366"/>
      <c r="G81" s="366"/>
      <c r="H81" s="366"/>
      <c r="I81" s="153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 t="shared" si="1"/>
        <v>0</v>
      </c>
    </row>
    <row r="82" spans="1:22" ht="15.75" x14ac:dyDescent="0.2">
      <c r="A82" s="365"/>
      <c r="B82" s="374"/>
      <c r="C82" s="367"/>
      <c r="D82" s="367"/>
      <c r="E82" s="366"/>
      <c r="F82" s="366"/>
      <c r="G82" s="366"/>
      <c r="H82" s="366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65"/>
      <c r="B83" s="374"/>
      <c r="C83" s="367"/>
      <c r="D83" s="367"/>
      <c r="E83" s="366"/>
      <c r="F83" s="366"/>
      <c r="G83" s="366"/>
      <c r="H83" s="366"/>
      <c r="I83" s="180" t="s">
        <v>97</v>
      </c>
      <c r="J83" s="181">
        <v>17245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17245</v>
      </c>
    </row>
    <row r="84" spans="1:22" ht="16.5" thickBot="1" x14ac:dyDescent="0.25">
      <c r="A84" s="365"/>
      <c r="B84" s="374"/>
      <c r="C84" s="367"/>
      <c r="D84" s="367"/>
      <c r="E84" s="366"/>
      <c r="F84" s="366"/>
      <c r="G84" s="366"/>
      <c r="H84" s="366"/>
      <c r="I84" s="189" t="s">
        <v>96</v>
      </c>
      <c r="J84" s="181">
        <v>0</v>
      </c>
      <c r="K84" s="181">
        <v>17802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17802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532321</v>
      </c>
    </row>
    <row r="86" spans="1:22" ht="15.75" x14ac:dyDescent="0.2">
      <c r="A86" s="357">
        <v>611</v>
      </c>
      <c r="B86" s="371" t="s">
        <v>192</v>
      </c>
      <c r="C86" s="361" t="s">
        <v>77</v>
      </c>
      <c r="D86" s="361">
        <v>66</v>
      </c>
      <c r="E86" s="363" t="s">
        <v>146</v>
      </c>
      <c r="F86" s="363" t="s">
        <v>40</v>
      </c>
      <c r="G86" s="371" t="s">
        <v>152</v>
      </c>
      <c r="H86" s="363" t="s">
        <v>40</v>
      </c>
      <c r="I86" s="178" t="s">
        <v>94</v>
      </c>
      <c r="J86" s="171">
        <v>6921</v>
      </c>
      <c r="K86" s="171">
        <v>5194</v>
      </c>
      <c r="L86" s="171">
        <v>10089</v>
      </c>
      <c r="M86" s="171">
        <v>6182</v>
      </c>
      <c r="N86" s="171">
        <v>5297</v>
      </c>
      <c r="O86" s="171">
        <v>5108</v>
      </c>
      <c r="P86" s="171">
        <v>7444</v>
      </c>
      <c r="Q86" s="160">
        <v>4818</v>
      </c>
      <c r="R86" s="172">
        <v>7543</v>
      </c>
      <c r="S86" s="171">
        <v>5159</v>
      </c>
      <c r="T86" s="171">
        <v>4727</v>
      </c>
      <c r="U86" s="173">
        <v>8047</v>
      </c>
      <c r="V86" s="174">
        <f>SUM(J86:U86)</f>
        <v>76529</v>
      </c>
    </row>
    <row r="87" spans="1:22" ht="15.75" x14ac:dyDescent="0.2">
      <c r="A87" s="365"/>
      <c r="B87" s="372"/>
      <c r="C87" s="367"/>
      <c r="D87" s="367"/>
      <c r="E87" s="366"/>
      <c r="F87" s="366"/>
      <c r="G87" s="372"/>
      <c r="H87" s="366"/>
      <c r="I87" s="153" t="s">
        <v>92</v>
      </c>
      <c r="J87" s="154">
        <v>5735</v>
      </c>
      <c r="K87" s="154">
        <v>2005</v>
      </c>
      <c r="L87" s="154">
        <v>3959</v>
      </c>
      <c r="M87" s="154">
        <v>8186</v>
      </c>
      <c r="N87" s="154">
        <v>3540</v>
      </c>
      <c r="O87" s="154">
        <v>9538</v>
      </c>
      <c r="P87" s="154">
        <v>6925</v>
      </c>
      <c r="Q87" s="160">
        <v>4438</v>
      </c>
      <c r="R87" s="160">
        <v>8688</v>
      </c>
      <c r="S87" s="154">
        <v>6495</v>
      </c>
      <c r="T87" s="154">
        <v>6116</v>
      </c>
      <c r="U87" s="161">
        <v>5222</v>
      </c>
      <c r="V87" s="162">
        <f>SUM(J87:U87)</f>
        <v>70847</v>
      </c>
    </row>
    <row r="88" spans="1:22" ht="15.75" x14ac:dyDescent="0.2">
      <c r="A88" s="365"/>
      <c r="B88" s="372"/>
      <c r="C88" s="367"/>
      <c r="D88" s="367"/>
      <c r="E88" s="366"/>
      <c r="F88" s="366"/>
      <c r="G88" s="372"/>
      <c r="H88" s="366"/>
      <c r="I88" s="153" t="s">
        <v>91</v>
      </c>
      <c r="J88" s="154">
        <v>21392</v>
      </c>
      <c r="K88" s="154">
        <v>14857</v>
      </c>
      <c r="L88" s="154">
        <v>22114</v>
      </c>
      <c r="M88" s="154">
        <v>17119</v>
      </c>
      <c r="N88" s="154">
        <v>18907</v>
      </c>
      <c r="O88" s="154">
        <v>14548</v>
      </c>
      <c r="P88" s="154">
        <v>19223</v>
      </c>
      <c r="Q88" s="160">
        <v>15682</v>
      </c>
      <c r="R88" s="160">
        <v>17233</v>
      </c>
      <c r="S88" s="154">
        <v>14309</v>
      </c>
      <c r="T88" s="154">
        <v>14319</v>
      </c>
      <c r="U88" s="161">
        <v>22352</v>
      </c>
      <c r="V88" s="162">
        <f>SUM(J88:U88)</f>
        <v>212055</v>
      </c>
    </row>
    <row r="89" spans="1:22" ht="16.5" thickBot="1" x14ac:dyDescent="0.25">
      <c r="A89" s="358"/>
      <c r="B89" s="373"/>
      <c r="C89" s="362"/>
      <c r="D89" s="362"/>
      <c r="E89" s="364"/>
      <c r="F89" s="364"/>
      <c r="G89" s="373"/>
      <c r="H89" s="364"/>
      <c r="I89" s="134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359431</v>
      </c>
    </row>
    <row r="91" spans="1:22" ht="15.75" x14ac:dyDescent="0.2">
      <c r="A91" s="365">
        <v>624</v>
      </c>
      <c r="B91" s="372" t="s">
        <v>193</v>
      </c>
      <c r="C91" s="375" t="s">
        <v>88</v>
      </c>
      <c r="D91" s="377" t="s">
        <v>89</v>
      </c>
      <c r="E91" s="366" t="s">
        <v>100</v>
      </c>
      <c r="F91" s="367" t="s">
        <v>42</v>
      </c>
      <c r="G91" s="366" t="s">
        <v>153</v>
      </c>
      <c r="H91" s="366" t="s">
        <v>57</v>
      </c>
      <c r="I91" s="170" t="s">
        <v>92</v>
      </c>
      <c r="J91" s="171">
        <v>220326</v>
      </c>
      <c r="K91" s="171">
        <v>191482</v>
      </c>
      <c r="L91" s="171">
        <v>282145</v>
      </c>
      <c r="M91" s="171">
        <v>267499</v>
      </c>
      <c r="N91" s="171">
        <v>277617</v>
      </c>
      <c r="O91" s="171">
        <v>270415</v>
      </c>
      <c r="P91" s="171">
        <v>309563</v>
      </c>
      <c r="Q91" s="160">
        <v>331644</v>
      </c>
      <c r="R91" s="172">
        <v>280011</v>
      </c>
      <c r="S91" s="171">
        <v>350311</v>
      </c>
      <c r="T91" s="171">
        <v>280109</v>
      </c>
      <c r="U91" s="173">
        <v>247093</v>
      </c>
      <c r="V91" s="174">
        <f>SUM(J91:U91)</f>
        <v>3308215</v>
      </c>
    </row>
    <row r="92" spans="1:22" ht="15.75" x14ac:dyDescent="0.2">
      <c r="A92" s="365"/>
      <c r="B92" s="372"/>
      <c r="C92" s="376"/>
      <c r="D92" s="369"/>
      <c r="E92" s="366"/>
      <c r="F92" s="367"/>
      <c r="G92" s="366"/>
      <c r="H92" s="366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65"/>
      <c r="B93" s="372"/>
      <c r="C93" s="376"/>
      <c r="D93" s="369"/>
      <c r="E93" s="366"/>
      <c r="F93" s="367"/>
      <c r="G93" s="366"/>
      <c r="H93" s="366"/>
      <c r="I93" s="189" t="s">
        <v>91</v>
      </c>
      <c r="J93" s="181">
        <v>199508</v>
      </c>
      <c r="K93" s="181">
        <v>218582</v>
      </c>
      <c r="L93" s="181">
        <v>207026</v>
      </c>
      <c r="M93" s="181">
        <v>218097</v>
      </c>
      <c r="N93" s="181">
        <v>209687</v>
      </c>
      <c r="O93" s="181">
        <v>204032</v>
      </c>
      <c r="P93" s="181">
        <v>154511</v>
      </c>
      <c r="Q93" s="182">
        <v>183196</v>
      </c>
      <c r="R93" s="182">
        <v>163204</v>
      </c>
      <c r="S93" s="181">
        <v>156924</v>
      </c>
      <c r="T93" s="181">
        <v>163890</v>
      </c>
      <c r="U93" s="183">
        <v>208875</v>
      </c>
      <c r="V93" s="184">
        <f>SUM(J93:U93)</f>
        <v>2287532</v>
      </c>
    </row>
    <row r="94" spans="1:22" ht="16.5" thickBot="1" x14ac:dyDescent="0.25">
      <c r="A94" s="365"/>
      <c r="B94" s="372"/>
      <c r="C94" s="376"/>
      <c r="D94" s="369"/>
      <c r="E94" s="366"/>
      <c r="F94" s="367"/>
      <c r="G94" s="366"/>
      <c r="H94" s="366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5595747</v>
      </c>
    </row>
    <row r="96" spans="1:22" ht="15.75" x14ac:dyDescent="0.2">
      <c r="A96" s="357">
        <v>625</v>
      </c>
      <c r="B96" s="359" t="s">
        <v>194</v>
      </c>
      <c r="C96" s="361" t="s">
        <v>85</v>
      </c>
      <c r="D96" s="361">
        <v>372</v>
      </c>
      <c r="E96" s="361" t="s">
        <v>154</v>
      </c>
      <c r="F96" s="361" t="s">
        <v>42</v>
      </c>
      <c r="G96" s="361" t="s">
        <v>9</v>
      </c>
      <c r="H96" s="361" t="s">
        <v>37</v>
      </c>
      <c r="I96" s="170" t="s">
        <v>94</v>
      </c>
      <c r="J96" s="171">
        <v>65533</v>
      </c>
      <c r="K96" s="171">
        <v>81405</v>
      </c>
      <c r="L96" s="171">
        <v>73611</v>
      </c>
      <c r="M96" s="171">
        <v>75308</v>
      </c>
      <c r="N96" s="171">
        <v>27949</v>
      </c>
      <c r="O96" s="171">
        <v>91939</v>
      </c>
      <c r="P96" s="171">
        <v>90755</v>
      </c>
      <c r="Q96" s="160">
        <v>100690</v>
      </c>
      <c r="R96" s="172">
        <v>93196</v>
      </c>
      <c r="S96" s="171">
        <v>83632</v>
      </c>
      <c r="T96" s="171">
        <v>70977</v>
      </c>
      <c r="U96" s="173">
        <v>103357</v>
      </c>
      <c r="V96" s="174">
        <f t="shared" ref="V96:V106" si="2">SUM(J96:U96)</f>
        <v>958352</v>
      </c>
    </row>
    <row r="97" spans="1:22" ht="15.75" x14ac:dyDescent="0.2">
      <c r="A97" s="365"/>
      <c r="B97" s="374"/>
      <c r="C97" s="367"/>
      <c r="D97" s="367"/>
      <c r="E97" s="367"/>
      <c r="F97" s="367"/>
      <c r="G97" s="367"/>
      <c r="H97" s="367"/>
      <c r="I97" s="153" t="s">
        <v>92</v>
      </c>
      <c r="J97" s="154">
        <v>78353</v>
      </c>
      <c r="K97" s="154">
        <v>34395</v>
      </c>
      <c r="L97" s="154">
        <v>8055</v>
      </c>
      <c r="M97" s="154">
        <v>6200</v>
      </c>
      <c r="N97" s="154">
        <v>34397</v>
      </c>
      <c r="O97" s="154">
        <v>37657</v>
      </c>
      <c r="P97" s="154">
        <v>35444</v>
      </c>
      <c r="Q97" s="160">
        <v>6436</v>
      </c>
      <c r="R97" s="160">
        <v>0</v>
      </c>
      <c r="S97" s="154">
        <v>27416</v>
      </c>
      <c r="T97" s="154">
        <v>17164</v>
      </c>
      <c r="U97" s="161">
        <v>49567</v>
      </c>
      <c r="V97" s="162">
        <f t="shared" si="2"/>
        <v>335084</v>
      </c>
    </row>
    <row r="98" spans="1:22" ht="15.75" x14ac:dyDescent="0.2">
      <c r="A98" s="365"/>
      <c r="B98" s="374"/>
      <c r="C98" s="367"/>
      <c r="D98" s="367"/>
      <c r="E98" s="367"/>
      <c r="F98" s="367"/>
      <c r="G98" s="367"/>
      <c r="H98" s="367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65"/>
      <c r="B99" s="374"/>
      <c r="C99" s="367"/>
      <c r="D99" s="367"/>
      <c r="E99" s="367"/>
      <c r="F99" s="367"/>
      <c r="G99" s="367"/>
      <c r="H99" s="367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65"/>
      <c r="B100" s="374"/>
      <c r="C100" s="367"/>
      <c r="D100" s="367"/>
      <c r="E100" s="367"/>
      <c r="F100" s="367"/>
      <c r="G100" s="367"/>
      <c r="H100" s="367"/>
      <c r="I100" s="159" t="s">
        <v>91</v>
      </c>
      <c r="J100" s="154">
        <v>42902</v>
      </c>
      <c r="K100" s="154">
        <v>33822</v>
      </c>
      <c r="L100" s="154">
        <v>67684</v>
      </c>
      <c r="M100" s="154">
        <v>52271</v>
      </c>
      <c r="N100" s="154">
        <v>57000</v>
      </c>
      <c r="O100" s="154">
        <v>41894</v>
      </c>
      <c r="P100" s="154">
        <v>43834</v>
      </c>
      <c r="Q100" s="160">
        <v>79714</v>
      </c>
      <c r="R100" s="160">
        <v>76036</v>
      </c>
      <c r="S100" s="154">
        <v>69071</v>
      </c>
      <c r="T100" s="154">
        <v>79643</v>
      </c>
      <c r="U100" s="161">
        <v>63226</v>
      </c>
      <c r="V100" s="162">
        <f t="shared" si="2"/>
        <v>707097</v>
      </c>
    </row>
    <row r="101" spans="1:22" ht="15.75" x14ac:dyDescent="0.2">
      <c r="A101" s="365"/>
      <c r="B101" s="374"/>
      <c r="C101" s="367"/>
      <c r="D101" s="367"/>
      <c r="E101" s="367"/>
      <c r="F101" s="367"/>
      <c r="G101" s="367"/>
      <c r="H101" s="367"/>
      <c r="I101" s="134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65"/>
      <c r="B102" s="374"/>
      <c r="C102" s="367"/>
      <c r="D102" s="367"/>
      <c r="E102" s="367"/>
      <c r="F102" s="367"/>
      <c r="G102" s="367"/>
      <c r="H102" s="367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65"/>
      <c r="B103" s="374"/>
      <c r="C103" s="367"/>
      <c r="D103" s="367"/>
      <c r="E103" s="367"/>
      <c r="F103" s="367"/>
      <c r="G103" s="367"/>
      <c r="H103" s="367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65"/>
      <c r="B104" s="374"/>
      <c r="C104" s="367"/>
      <c r="D104" s="367"/>
      <c r="E104" s="367"/>
      <c r="F104" s="367"/>
      <c r="G104" s="367"/>
      <c r="H104" s="367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2"/>
        <v>0</v>
      </c>
    </row>
    <row r="105" spans="1:22" ht="15.75" x14ac:dyDescent="0.2">
      <c r="A105" s="365"/>
      <c r="B105" s="374"/>
      <c r="C105" s="367"/>
      <c r="D105" s="367"/>
      <c r="E105" s="367"/>
      <c r="F105" s="367"/>
      <c r="G105" s="367"/>
      <c r="H105" s="367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58"/>
      <c r="B106" s="360"/>
      <c r="C106" s="362"/>
      <c r="D106" s="362"/>
      <c r="E106" s="362"/>
      <c r="F106" s="362"/>
      <c r="G106" s="362"/>
      <c r="H106" s="362"/>
      <c r="I106" s="134" t="s">
        <v>90</v>
      </c>
      <c r="J106" s="147">
        <v>11822</v>
      </c>
      <c r="K106" s="147">
        <v>0</v>
      </c>
      <c r="L106" s="145">
        <v>20839</v>
      </c>
      <c r="M106" s="145">
        <v>10401</v>
      </c>
      <c r="N106" s="145">
        <v>0</v>
      </c>
      <c r="O106" s="145">
        <v>10498</v>
      </c>
      <c r="P106" s="145">
        <v>10527</v>
      </c>
      <c r="Q106" s="175">
        <v>10539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74626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2075159</v>
      </c>
    </row>
    <row r="108" spans="1:22" ht="15.75" x14ac:dyDescent="0.2">
      <c r="A108" s="357">
        <v>631</v>
      </c>
      <c r="B108" s="359" t="s">
        <v>195</v>
      </c>
      <c r="C108" s="361" t="s">
        <v>80</v>
      </c>
      <c r="D108" s="361">
        <v>50</v>
      </c>
      <c r="E108" s="359" t="s">
        <v>155</v>
      </c>
      <c r="F108" s="361" t="s">
        <v>42</v>
      </c>
      <c r="G108" s="361" t="s">
        <v>156</v>
      </c>
      <c r="H108" s="361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65"/>
      <c r="B109" s="374"/>
      <c r="C109" s="367"/>
      <c r="D109" s="367"/>
      <c r="E109" s="367"/>
      <c r="F109" s="367"/>
      <c r="G109" s="367"/>
      <c r="H109" s="367"/>
      <c r="I109" s="170" t="s">
        <v>92</v>
      </c>
      <c r="J109" s="171">
        <v>55358</v>
      </c>
      <c r="K109" s="171">
        <v>60438</v>
      </c>
      <c r="L109" s="171">
        <v>89737</v>
      </c>
      <c r="M109" s="171">
        <v>129434</v>
      </c>
      <c r="N109" s="171">
        <v>86617</v>
      </c>
      <c r="O109" s="171">
        <v>129917</v>
      </c>
      <c r="P109" s="171">
        <v>111941</v>
      </c>
      <c r="Q109" s="160">
        <v>172530</v>
      </c>
      <c r="R109" s="172">
        <v>152275</v>
      </c>
      <c r="S109" s="171">
        <v>170172</v>
      </c>
      <c r="T109" s="171">
        <v>139147</v>
      </c>
      <c r="U109" s="173">
        <v>154616</v>
      </c>
      <c r="V109" s="174">
        <f t="shared" si="3"/>
        <v>1452182</v>
      </c>
    </row>
    <row r="110" spans="1:22" ht="15.75" x14ac:dyDescent="0.2">
      <c r="A110" s="365"/>
      <c r="B110" s="374"/>
      <c r="C110" s="367"/>
      <c r="D110" s="367"/>
      <c r="E110" s="367"/>
      <c r="F110" s="367"/>
      <c r="G110" s="367"/>
      <c r="H110" s="367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65"/>
      <c r="B111" s="374"/>
      <c r="C111" s="367"/>
      <c r="D111" s="367"/>
      <c r="E111" s="367"/>
      <c r="F111" s="367"/>
      <c r="G111" s="367"/>
      <c r="H111" s="367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65"/>
      <c r="B112" s="374"/>
      <c r="C112" s="367"/>
      <c r="D112" s="367"/>
      <c r="E112" s="367"/>
      <c r="F112" s="367"/>
      <c r="G112" s="367"/>
      <c r="H112" s="367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65"/>
      <c r="B113" s="374"/>
      <c r="C113" s="367"/>
      <c r="D113" s="367"/>
      <c r="E113" s="367"/>
      <c r="F113" s="367"/>
      <c r="G113" s="367"/>
      <c r="H113" s="367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58"/>
      <c r="B114" s="360"/>
      <c r="C114" s="362"/>
      <c r="D114" s="362"/>
      <c r="E114" s="362"/>
      <c r="F114" s="362"/>
      <c r="G114" s="362"/>
      <c r="H114" s="362"/>
      <c r="I114" s="134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1452182</v>
      </c>
    </row>
    <row r="116" spans="1:22" ht="15.75" x14ac:dyDescent="0.2">
      <c r="A116" s="357">
        <v>632</v>
      </c>
      <c r="B116" s="359" t="s">
        <v>196</v>
      </c>
      <c r="C116" s="361" t="s">
        <v>80</v>
      </c>
      <c r="D116" s="368">
        <v>50.4</v>
      </c>
      <c r="E116" s="361" t="s">
        <v>156</v>
      </c>
      <c r="F116" s="361" t="s">
        <v>42</v>
      </c>
      <c r="G116" s="359" t="s">
        <v>155</v>
      </c>
      <c r="H116" s="361" t="s">
        <v>42</v>
      </c>
      <c r="I116" s="170" t="s">
        <v>92</v>
      </c>
      <c r="J116" s="171">
        <v>18681</v>
      </c>
      <c r="K116" s="171">
        <v>128807</v>
      </c>
      <c r="L116" s="171">
        <v>17277</v>
      </c>
      <c r="M116" s="171">
        <v>1558</v>
      </c>
      <c r="N116" s="171">
        <v>6930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173253</v>
      </c>
    </row>
    <row r="117" spans="1:22" ht="15.75" x14ac:dyDescent="0.2">
      <c r="A117" s="365"/>
      <c r="B117" s="374"/>
      <c r="C117" s="367"/>
      <c r="D117" s="369"/>
      <c r="E117" s="367"/>
      <c r="F117" s="367"/>
      <c r="G117" s="374"/>
      <c r="H117" s="367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65"/>
      <c r="B118" s="374"/>
      <c r="C118" s="367"/>
      <c r="D118" s="369"/>
      <c r="E118" s="367"/>
      <c r="F118" s="367"/>
      <c r="G118" s="367"/>
      <c r="H118" s="367"/>
      <c r="I118" s="153" t="s">
        <v>175</v>
      </c>
      <c r="J118" s="154">
        <v>0</v>
      </c>
      <c r="K118" s="154">
        <v>27023</v>
      </c>
      <c r="L118" s="154">
        <v>9360</v>
      </c>
      <c r="M118" s="154">
        <v>0</v>
      </c>
      <c r="N118" s="154">
        <v>28774</v>
      </c>
      <c r="O118" s="154">
        <v>18914</v>
      </c>
      <c r="P118" s="154">
        <v>40223</v>
      </c>
      <c r="Q118" s="160">
        <v>9344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4"/>
        <v>133638</v>
      </c>
    </row>
    <row r="119" spans="1:22" ht="15.75" x14ac:dyDescent="0.2">
      <c r="A119" s="365"/>
      <c r="B119" s="374"/>
      <c r="C119" s="367"/>
      <c r="D119" s="369"/>
      <c r="E119" s="367"/>
      <c r="F119" s="367"/>
      <c r="G119" s="367"/>
      <c r="H119" s="367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65"/>
      <c r="B120" s="374"/>
      <c r="C120" s="367"/>
      <c r="D120" s="369"/>
      <c r="E120" s="367"/>
      <c r="F120" s="367"/>
      <c r="G120" s="367"/>
      <c r="H120" s="367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65"/>
      <c r="B121" s="374"/>
      <c r="C121" s="367"/>
      <c r="D121" s="369"/>
      <c r="E121" s="367"/>
      <c r="F121" s="367"/>
      <c r="G121" s="367"/>
      <c r="H121" s="367"/>
      <c r="I121" s="153" t="s">
        <v>97</v>
      </c>
      <c r="J121" s="154">
        <v>82753</v>
      </c>
      <c r="K121" s="154">
        <v>59911</v>
      </c>
      <c r="L121" s="154">
        <v>80162</v>
      </c>
      <c r="M121" s="154">
        <v>83070</v>
      </c>
      <c r="N121" s="154">
        <v>77379</v>
      </c>
      <c r="O121" s="154">
        <v>91059</v>
      </c>
      <c r="P121" s="154">
        <v>96591</v>
      </c>
      <c r="Q121" s="160">
        <v>76202</v>
      </c>
      <c r="R121" s="160">
        <v>15321</v>
      </c>
      <c r="S121" s="154">
        <v>93330</v>
      </c>
      <c r="T121" s="154">
        <v>47065</v>
      </c>
      <c r="U121" s="161">
        <v>94966</v>
      </c>
      <c r="V121" s="162">
        <f t="shared" si="4"/>
        <v>897809</v>
      </c>
    </row>
    <row r="122" spans="1:22" ht="16.5" thickBot="1" x14ac:dyDescent="0.25">
      <c r="A122" s="358"/>
      <c r="B122" s="360"/>
      <c r="C122" s="362"/>
      <c r="D122" s="370"/>
      <c r="E122" s="362"/>
      <c r="F122" s="362"/>
      <c r="G122" s="362"/>
      <c r="H122" s="362"/>
      <c r="I122" s="134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1204700</v>
      </c>
    </row>
    <row r="124" spans="1:22" ht="15.75" customHeight="1" x14ac:dyDescent="0.2">
      <c r="A124" s="357">
        <v>645</v>
      </c>
      <c r="B124" s="359" t="s">
        <v>197</v>
      </c>
      <c r="C124" s="361" t="s">
        <v>80</v>
      </c>
      <c r="D124" s="361">
        <v>46</v>
      </c>
      <c r="E124" s="359" t="s">
        <v>157</v>
      </c>
      <c r="F124" s="361" t="s">
        <v>42</v>
      </c>
      <c r="G124" s="359" t="s">
        <v>155</v>
      </c>
      <c r="H124" s="361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65"/>
      <c r="B125" s="374"/>
      <c r="C125" s="367"/>
      <c r="D125" s="367"/>
      <c r="E125" s="367"/>
      <c r="F125" s="367"/>
      <c r="G125" s="367"/>
      <c r="H125" s="367"/>
      <c r="I125" s="159" t="s">
        <v>103</v>
      </c>
      <c r="J125" s="154">
        <v>65701</v>
      </c>
      <c r="K125" s="154">
        <v>53964</v>
      </c>
      <c r="L125" s="154">
        <v>77755</v>
      </c>
      <c r="M125" s="154">
        <v>81416</v>
      </c>
      <c r="N125" s="154">
        <v>103296</v>
      </c>
      <c r="O125" s="154">
        <v>149050</v>
      </c>
      <c r="P125" s="154">
        <v>125277</v>
      </c>
      <c r="Q125" s="154">
        <v>144491</v>
      </c>
      <c r="R125" s="191">
        <v>162960</v>
      </c>
      <c r="S125" s="154">
        <v>139489</v>
      </c>
      <c r="T125" s="154">
        <v>120143</v>
      </c>
      <c r="U125" s="161">
        <v>102599</v>
      </c>
      <c r="V125" s="162">
        <f>SUM(J125:U125)</f>
        <v>1326141</v>
      </c>
    </row>
    <row r="126" spans="1:22" ht="15.75" x14ac:dyDescent="0.2">
      <c r="A126" s="365"/>
      <c r="B126" s="374"/>
      <c r="C126" s="367"/>
      <c r="D126" s="367"/>
      <c r="E126" s="367"/>
      <c r="F126" s="367"/>
      <c r="G126" s="367"/>
      <c r="H126" s="367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65"/>
      <c r="B127" s="374"/>
      <c r="C127" s="367"/>
      <c r="D127" s="367"/>
      <c r="E127" s="367"/>
      <c r="F127" s="367"/>
      <c r="G127" s="367"/>
      <c r="H127" s="367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58"/>
      <c r="B128" s="360"/>
      <c r="C128" s="362"/>
      <c r="D128" s="362"/>
      <c r="E128" s="362"/>
      <c r="F128" s="362"/>
      <c r="G128" s="362"/>
      <c r="H128" s="362"/>
      <c r="I128" s="192" t="s">
        <v>199</v>
      </c>
      <c r="J128" s="212">
        <v>25811</v>
      </c>
      <c r="K128" s="213">
        <v>24009</v>
      </c>
      <c r="L128" s="213">
        <v>17622</v>
      </c>
      <c r="M128" s="213">
        <v>0</v>
      </c>
      <c r="N128" s="213">
        <v>28020</v>
      </c>
      <c r="O128" s="213">
        <v>15434</v>
      </c>
      <c r="P128" s="213">
        <v>28471</v>
      </c>
      <c r="Q128" s="213">
        <v>30549</v>
      </c>
      <c r="R128" s="213">
        <v>27211</v>
      </c>
      <c r="S128" s="213">
        <v>28331</v>
      </c>
      <c r="T128" s="190">
        <v>3850</v>
      </c>
      <c r="U128" s="148">
        <v>17056</v>
      </c>
      <c r="V128" s="149">
        <f>SUM(J128:U128)</f>
        <v>246364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1572505</v>
      </c>
    </row>
    <row r="130" spans="1:22" ht="15.75" x14ac:dyDescent="0.2">
      <c r="A130" s="357">
        <v>646</v>
      </c>
      <c r="B130" s="374" t="s">
        <v>198</v>
      </c>
      <c r="C130" s="367" t="s">
        <v>79</v>
      </c>
      <c r="D130" s="367">
        <v>37</v>
      </c>
      <c r="E130" s="367" t="s">
        <v>157</v>
      </c>
      <c r="F130" s="367" t="s">
        <v>42</v>
      </c>
      <c r="G130" s="374" t="s">
        <v>155</v>
      </c>
      <c r="H130" s="367" t="s">
        <v>42</v>
      </c>
      <c r="I130" s="170" t="s">
        <v>92</v>
      </c>
      <c r="J130" s="171">
        <v>0</v>
      </c>
      <c r="K130" s="171">
        <v>0</v>
      </c>
      <c r="L130" s="171">
        <v>2001</v>
      </c>
      <c r="M130" s="171">
        <v>0</v>
      </c>
      <c r="N130" s="171">
        <v>25235</v>
      </c>
      <c r="O130" s="171">
        <v>16787</v>
      </c>
      <c r="P130" s="171">
        <v>33704</v>
      </c>
      <c r="Q130" s="172">
        <v>118608</v>
      </c>
      <c r="R130" s="172">
        <v>100161</v>
      </c>
      <c r="S130" s="171">
        <v>109197</v>
      </c>
      <c r="T130" s="171">
        <v>15289</v>
      </c>
      <c r="U130" s="173">
        <v>23884</v>
      </c>
      <c r="V130" s="174">
        <f t="shared" ref="V130:V135" si="5">SUM(J130:U130)</f>
        <v>444866</v>
      </c>
    </row>
    <row r="131" spans="1:22" ht="15.75" x14ac:dyDescent="0.2">
      <c r="A131" s="365"/>
      <c r="B131" s="374"/>
      <c r="C131" s="367"/>
      <c r="D131" s="367"/>
      <c r="E131" s="367"/>
      <c r="F131" s="367"/>
      <c r="G131" s="367"/>
      <c r="H131" s="367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65"/>
      <c r="B132" s="374"/>
      <c r="C132" s="367"/>
      <c r="D132" s="367"/>
      <c r="E132" s="367"/>
      <c r="F132" s="367"/>
      <c r="G132" s="367"/>
      <c r="H132" s="367"/>
      <c r="I132" s="189" t="s">
        <v>91</v>
      </c>
      <c r="J132" s="181">
        <v>22621</v>
      </c>
      <c r="K132" s="181">
        <v>0</v>
      </c>
      <c r="L132" s="181">
        <v>1940</v>
      </c>
      <c r="M132" s="181">
        <v>0</v>
      </c>
      <c r="N132" s="181">
        <v>0</v>
      </c>
      <c r="O132" s="181">
        <v>0</v>
      </c>
      <c r="P132" s="181">
        <v>11225</v>
      </c>
      <c r="Q132" s="182">
        <v>20159</v>
      </c>
      <c r="R132" s="154">
        <v>31330</v>
      </c>
      <c r="S132" s="154">
        <v>17024</v>
      </c>
      <c r="T132" s="154">
        <v>0</v>
      </c>
      <c r="U132" s="161">
        <v>0</v>
      </c>
      <c r="V132" s="162">
        <f t="shared" si="5"/>
        <v>104299</v>
      </c>
    </row>
    <row r="133" spans="1:22" ht="15.75" x14ac:dyDescent="0.2">
      <c r="A133" s="365"/>
      <c r="B133" s="374"/>
      <c r="C133" s="367"/>
      <c r="D133" s="367"/>
      <c r="E133" s="367"/>
      <c r="F133" s="367"/>
      <c r="G133" s="367"/>
      <c r="H133" s="367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65"/>
      <c r="B134" s="374"/>
      <c r="C134" s="367"/>
      <c r="D134" s="367"/>
      <c r="E134" s="367"/>
      <c r="F134" s="367"/>
      <c r="G134" s="367"/>
      <c r="H134" s="367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25084</v>
      </c>
      <c r="S134" s="154">
        <v>0</v>
      </c>
      <c r="T134" s="154">
        <v>0</v>
      </c>
      <c r="U134" s="161">
        <v>0</v>
      </c>
      <c r="V134" s="162">
        <f t="shared" si="5"/>
        <v>25084</v>
      </c>
    </row>
    <row r="135" spans="1:22" s="196" customFormat="1" ht="16.5" thickBot="1" x14ac:dyDescent="0.25">
      <c r="A135" s="358"/>
      <c r="B135" s="374"/>
      <c r="C135" s="367"/>
      <c r="D135" s="367"/>
      <c r="E135" s="367"/>
      <c r="F135" s="367"/>
      <c r="G135" s="367"/>
      <c r="H135" s="367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574249</v>
      </c>
    </row>
    <row r="137" spans="1:22" ht="15.75" x14ac:dyDescent="0.2">
      <c r="A137" s="357">
        <v>647</v>
      </c>
      <c r="B137" s="359" t="s">
        <v>200</v>
      </c>
      <c r="C137" s="361" t="s">
        <v>83</v>
      </c>
      <c r="D137" s="368">
        <v>37.9</v>
      </c>
      <c r="E137" s="359" t="s">
        <v>155</v>
      </c>
      <c r="F137" s="361" t="s">
        <v>42</v>
      </c>
      <c r="G137" s="361" t="s">
        <v>157</v>
      </c>
      <c r="H137" s="361" t="s">
        <v>42</v>
      </c>
      <c r="I137" s="170" t="s">
        <v>92</v>
      </c>
      <c r="J137" s="171">
        <v>6312</v>
      </c>
      <c r="K137" s="171">
        <v>2128</v>
      </c>
      <c r="L137" s="171">
        <v>845</v>
      </c>
      <c r="M137" s="171">
        <v>394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9679</v>
      </c>
    </row>
    <row r="138" spans="1:22" ht="15.75" x14ac:dyDescent="0.2">
      <c r="A138" s="365"/>
      <c r="B138" s="374"/>
      <c r="C138" s="367"/>
      <c r="D138" s="369"/>
      <c r="E138" s="374"/>
      <c r="F138" s="367"/>
      <c r="G138" s="367"/>
      <c r="H138" s="367"/>
      <c r="I138" s="134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65"/>
      <c r="B139" s="374"/>
      <c r="C139" s="367"/>
      <c r="D139" s="369"/>
      <c r="E139" s="367"/>
      <c r="F139" s="367"/>
      <c r="G139" s="367"/>
      <c r="H139" s="367"/>
      <c r="I139" s="180" t="s">
        <v>175</v>
      </c>
      <c r="J139" s="181">
        <v>0</v>
      </c>
      <c r="K139" s="181">
        <v>12978</v>
      </c>
      <c r="L139" s="181">
        <v>4223</v>
      </c>
      <c r="M139" s="181">
        <v>5253</v>
      </c>
      <c r="N139" s="181">
        <v>28515</v>
      </c>
      <c r="O139" s="181">
        <v>18753</v>
      </c>
      <c r="P139" s="181">
        <v>26846</v>
      </c>
      <c r="Q139" s="182">
        <v>9288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105856</v>
      </c>
    </row>
    <row r="140" spans="1:22" ht="15.75" x14ac:dyDescent="0.2">
      <c r="A140" s="365"/>
      <c r="B140" s="374"/>
      <c r="C140" s="367"/>
      <c r="D140" s="369"/>
      <c r="E140" s="367"/>
      <c r="F140" s="367"/>
      <c r="G140" s="367"/>
      <c r="H140" s="367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65"/>
      <c r="B141" s="374"/>
      <c r="C141" s="367"/>
      <c r="D141" s="369"/>
      <c r="E141" s="367"/>
      <c r="F141" s="367"/>
      <c r="G141" s="367"/>
      <c r="H141" s="367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65"/>
      <c r="B142" s="374"/>
      <c r="C142" s="367"/>
      <c r="D142" s="369"/>
      <c r="E142" s="367"/>
      <c r="F142" s="367"/>
      <c r="G142" s="367"/>
      <c r="H142" s="367"/>
      <c r="I142" s="153" t="s">
        <v>97</v>
      </c>
      <c r="J142" s="160">
        <v>192664</v>
      </c>
      <c r="K142" s="154">
        <v>169835</v>
      </c>
      <c r="L142" s="154">
        <v>191999</v>
      </c>
      <c r="M142" s="154">
        <v>197372</v>
      </c>
      <c r="N142" s="154">
        <v>236214</v>
      </c>
      <c r="O142" s="154">
        <v>231247</v>
      </c>
      <c r="P142" s="154">
        <v>243502</v>
      </c>
      <c r="Q142" s="160">
        <v>219785</v>
      </c>
      <c r="R142" s="160">
        <v>141579</v>
      </c>
      <c r="S142" s="154">
        <v>121087</v>
      </c>
      <c r="T142" s="154">
        <v>165707</v>
      </c>
      <c r="U142" s="161">
        <v>148374</v>
      </c>
      <c r="V142" s="162">
        <f t="shared" si="6"/>
        <v>2259365</v>
      </c>
    </row>
    <row r="143" spans="1:22" ht="15.75" x14ac:dyDescent="0.2">
      <c r="A143" s="365"/>
      <c r="B143" s="374"/>
      <c r="C143" s="367"/>
      <c r="D143" s="369"/>
      <c r="E143" s="367"/>
      <c r="F143" s="367"/>
      <c r="G143" s="367"/>
      <c r="H143" s="367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58"/>
      <c r="B144" s="360"/>
      <c r="C144" s="362"/>
      <c r="D144" s="370"/>
      <c r="E144" s="362"/>
      <c r="F144" s="362"/>
      <c r="G144" s="362"/>
      <c r="H144" s="362"/>
      <c r="I144" s="134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2374900</v>
      </c>
    </row>
    <row r="146" spans="1:22" ht="15.75" x14ac:dyDescent="0.2">
      <c r="A146" s="357">
        <v>648</v>
      </c>
      <c r="B146" s="374" t="s">
        <v>201</v>
      </c>
      <c r="C146" s="367" t="s">
        <v>83</v>
      </c>
      <c r="D146" s="369">
        <v>37.799999999999997</v>
      </c>
      <c r="E146" s="367" t="s">
        <v>157</v>
      </c>
      <c r="F146" s="367" t="s">
        <v>42</v>
      </c>
      <c r="G146" s="374" t="s">
        <v>155</v>
      </c>
      <c r="H146" s="367" t="s">
        <v>42</v>
      </c>
      <c r="I146" s="170" t="s">
        <v>92</v>
      </c>
      <c r="J146" s="171">
        <v>17032</v>
      </c>
      <c r="K146" s="171">
        <v>58877</v>
      </c>
      <c r="L146" s="171">
        <v>47916</v>
      </c>
      <c r="M146" s="171">
        <v>104244</v>
      </c>
      <c r="N146" s="171">
        <v>53262</v>
      </c>
      <c r="O146" s="171">
        <v>92760</v>
      </c>
      <c r="P146" s="171">
        <v>105595</v>
      </c>
      <c r="Q146" s="172">
        <v>91769</v>
      </c>
      <c r="R146" s="172">
        <v>93323</v>
      </c>
      <c r="S146" s="171">
        <v>122495</v>
      </c>
      <c r="T146" s="171">
        <v>124265</v>
      </c>
      <c r="U146" s="173">
        <v>116359</v>
      </c>
      <c r="V146" s="174">
        <f>SUM(J146:U146)</f>
        <v>1027897</v>
      </c>
    </row>
    <row r="147" spans="1:22" ht="15.75" x14ac:dyDescent="0.2">
      <c r="A147" s="365"/>
      <c r="B147" s="374"/>
      <c r="C147" s="367"/>
      <c r="D147" s="369"/>
      <c r="E147" s="367"/>
      <c r="F147" s="367"/>
      <c r="G147" s="367"/>
      <c r="H147" s="367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65"/>
      <c r="B148" s="374"/>
      <c r="C148" s="367"/>
      <c r="D148" s="369"/>
      <c r="E148" s="367"/>
      <c r="F148" s="367"/>
      <c r="G148" s="367"/>
      <c r="H148" s="367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58"/>
      <c r="B149" s="374"/>
      <c r="C149" s="367"/>
      <c r="D149" s="369"/>
      <c r="E149" s="367"/>
      <c r="F149" s="367"/>
      <c r="G149" s="367"/>
      <c r="H149" s="367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1027897</v>
      </c>
    </row>
    <row r="151" spans="1:22" ht="15.75" customHeight="1" x14ac:dyDescent="0.2">
      <c r="A151" s="357">
        <v>658</v>
      </c>
      <c r="B151" s="359" t="s">
        <v>202</v>
      </c>
      <c r="C151" s="361" t="s">
        <v>83</v>
      </c>
      <c r="D151" s="368">
        <v>152.69999999999999</v>
      </c>
      <c r="E151" s="361" t="s">
        <v>100</v>
      </c>
      <c r="F151" s="361" t="s">
        <v>42</v>
      </c>
      <c r="G151" s="361" t="s">
        <v>154</v>
      </c>
      <c r="H151" s="361" t="s">
        <v>42</v>
      </c>
      <c r="I151" s="170" t="s">
        <v>94</v>
      </c>
      <c r="J151" s="171">
        <v>74970</v>
      </c>
      <c r="K151" s="171">
        <v>64750</v>
      </c>
      <c r="L151" s="171">
        <v>116747</v>
      </c>
      <c r="M151" s="171">
        <v>34973</v>
      </c>
      <c r="N151" s="171">
        <v>91009</v>
      </c>
      <c r="O151" s="171">
        <v>134129</v>
      </c>
      <c r="P151" s="171">
        <v>126208</v>
      </c>
      <c r="Q151" s="172">
        <v>114450</v>
      </c>
      <c r="R151" s="172">
        <v>122211</v>
      </c>
      <c r="S151" s="171">
        <v>90038</v>
      </c>
      <c r="T151" s="171">
        <v>75820</v>
      </c>
      <c r="U151" s="173">
        <v>107383</v>
      </c>
      <c r="V151" s="174">
        <f>SUM(J151:U151)</f>
        <v>1152688</v>
      </c>
    </row>
    <row r="152" spans="1:22" ht="15.75" x14ac:dyDescent="0.2">
      <c r="A152" s="365"/>
      <c r="B152" s="374"/>
      <c r="C152" s="367"/>
      <c r="D152" s="369"/>
      <c r="E152" s="367"/>
      <c r="F152" s="367"/>
      <c r="G152" s="367"/>
      <c r="H152" s="367"/>
      <c r="I152" s="153" t="s">
        <v>92</v>
      </c>
      <c r="J152" s="154">
        <v>115934</v>
      </c>
      <c r="K152" s="154">
        <v>89548</v>
      </c>
      <c r="L152" s="154">
        <v>75712</v>
      </c>
      <c r="M152" s="154">
        <v>69866</v>
      </c>
      <c r="N152" s="154">
        <v>190514</v>
      </c>
      <c r="O152" s="154">
        <v>114047</v>
      </c>
      <c r="P152" s="154">
        <v>76771</v>
      </c>
      <c r="Q152" s="160">
        <v>5971</v>
      </c>
      <c r="R152" s="160">
        <v>9323</v>
      </c>
      <c r="S152" s="154">
        <v>25565</v>
      </c>
      <c r="T152" s="154">
        <v>25318</v>
      </c>
      <c r="U152" s="161">
        <v>64458</v>
      </c>
      <c r="V152" s="162">
        <f>SUM(J152:U152)</f>
        <v>863027</v>
      </c>
    </row>
    <row r="153" spans="1:22" ht="15.75" x14ac:dyDescent="0.2">
      <c r="A153" s="365"/>
      <c r="B153" s="374"/>
      <c r="C153" s="367"/>
      <c r="D153" s="369"/>
      <c r="E153" s="367"/>
      <c r="F153" s="367"/>
      <c r="G153" s="367"/>
      <c r="H153" s="367"/>
      <c r="I153" s="153" t="s">
        <v>91</v>
      </c>
      <c r="J153" s="154">
        <v>15674</v>
      </c>
      <c r="K153" s="154">
        <v>50835</v>
      </c>
      <c r="L153" s="154">
        <v>101735</v>
      </c>
      <c r="M153" s="154">
        <v>120318</v>
      </c>
      <c r="N153" s="154">
        <v>85422</v>
      </c>
      <c r="O153" s="154">
        <v>48061</v>
      </c>
      <c r="P153" s="154">
        <v>93806</v>
      </c>
      <c r="Q153" s="160">
        <v>53595</v>
      </c>
      <c r="R153" s="160">
        <v>9970</v>
      </c>
      <c r="S153" s="154">
        <v>16844</v>
      </c>
      <c r="T153" s="154">
        <v>6143</v>
      </c>
      <c r="U153" s="161">
        <v>10125</v>
      </c>
      <c r="V153" s="162">
        <f>SUM(J153:U153)</f>
        <v>612528</v>
      </c>
    </row>
    <row r="154" spans="1:22" ht="15.75" x14ac:dyDescent="0.2">
      <c r="A154" s="365"/>
      <c r="B154" s="374"/>
      <c r="C154" s="367"/>
      <c r="D154" s="369"/>
      <c r="E154" s="367"/>
      <c r="F154" s="367"/>
      <c r="G154" s="367"/>
      <c r="H154" s="367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25136</v>
      </c>
      <c r="U154" s="161">
        <v>53645</v>
      </c>
      <c r="V154" s="162">
        <f t="shared" ref="V154:V157" si="7">SUM(J154:U154)</f>
        <v>78781</v>
      </c>
    </row>
    <row r="155" spans="1:22" ht="15.75" x14ac:dyDescent="0.2">
      <c r="A155" s="365"/>
      <c r="B155" s="374"/>
      <c r="C155" s="367"/>
      <c r="D155" s="369"/>
      <c r="E155" s="367"/>
      <c r="F155" s="367"/>
      <c r="G155" s="367"/>
      <c r="H155" s="367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65"/>
      <c r="B156" s="374"/>
      <c r="C156" s="367"/>
      <c r="D156" s="369"/>
      <c r="E156" s="367"/>
      <c r="F156" s="367"/>
      <c r="G156" s="367"/>
      <c r="H156" s="367"/>
      <c r="I156" s="153" t="s">
        <v>93</v>
      </c>
      <c r="J156" s="154">
        <v>0</v>
      </c>
      <c r="K156" s="154">
        <v>0</v>
      </c>
      <c r="L156" s="154">
        <v>0</v>
      </c>
      <c r="M156" s="154">
        <v>0</v>
      </c>
      <c r="N156" s="154">
        <v>0</v>
      </c>
      <c r="O156" s="154">
        <v>0</v>
      </c>
      <c r="P156" s="154">
        <v>0</v>
      </c>
      <c r="Q156" s="160">
        <v>0</v>
      </c>
      <c r="R156" s="160">
        <v>0</v>
      </c>
      <c r="S156" s="154">
        <v>0</v>
      </c>
      <c r="T156" s="154">
        <v>0</v>
      </c>
      <c r="U156" s="161">
        <v>0</v>
      </c>
      <c r="V156" s="162">
        <f t="shared" si="7"/>
        <v>0</v>
      </c>
    </row>
    <row r="157" spans="1:22" ht="16.5" thickBot="1" x14ac:dyDescent="0.25">
      <c r="A157" s="358"/>
      <c r="B157" s="360"/>
      <c r="C157" s="362"/>
      <c r="D157" s="370"/>
      <c r="E157" s="362"/>
      <c r="F157" s="362"/>
      <c r="G157" s="362"/>
      <c r="H157" s="362"/>
      <c r="I157" s="134" t="s">
        <v>90</v>
      </c>
      <c r="J157" s="145">
        <v>158934</v>
      </c>
      <c r="K157" s="145">
        <v>62030</v>
      </c>
      <c r="L157" s="145">
        <v>57323</v>
      </c>
      <c r="M157" s="145">
        <v>74289</v>
      </c>
      <c r="N157" s="145">
        <v>72148</v>
      </c>
      <c r="O157" s="145">
        <v>57839</v>
      </c>
      <c r="P157" s="145">
        <v>65231</v>
      </c>
      <c r="Q157" s="147">
        <v>25463</v>
      </c>
      <c r="R157" s="147">
        <v>45442</v>
      </c>
      <c r="S157" s="145">
        <v>25051</v>
      </c>
      <c r="T157" s="145">
        <v>0</v>
      </c>
      <c r="U157" s="148">
        <v>0</v>
      </c>
      <c r="V157" s="149">
        <f t="shared" si="7"/>
        <v>643750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3350774</v>
      </c>
    </row>
    <row r="159" spans="1:22" ht="15.75" x14ac:dyDescent="0.2">
      <c r="A159" s="357">
        <v>667</v>
      </c>
      <c r="B159" s="374" t="s">
        <v>203</v>
      </c>
      <c r="C159" s="367" t="s">
        <v>79</v>
      </c>
      <c r="D159" s="369">
        <v>98.8</v>
      </c>
      <c r="E159" s="367" t="s">
        <v>156</v>
      </c>
      <c r="F159" s="367" t="s">
        <v>42</v>
      </c>
      <c r="G159" s="367" t="s">
        <v>100</v>
      </c>
      <c r="H159" s="367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65"/>
      <c r="B160" s="374"/>
      <c r="C160" s="367"/>
      <c r="D160" s="369"/>
      <c r="E160" s="367"/>
      <c r="F160" s="367"/>
      <c r="G160" s="367"/>
      <c r="H160" s="367"/>
      <c r="I160" s="153" t="s">
        <v>92</v>
      </c>
      <c r="J160" s="154">
        <v>40839</v>
      </c>
      <c r="K160" s="154">
        <v>20264</v>
      </c>
      <c r="L160" s="154">
        <v>42641</v>
      </c>
      <c r="M160" s="154">
        <v>29966</v>
      </c>
      <c r="N160" s="154">
        <v>32144</v>
      </c>
      <c r="O160" s="154">
        <v>35240</v>
      </c>
      <c r="P160" s="154">
        <v>65</v>
      </c>
      <c r="Q160" s="160">
        <v>11346</v>
      </c>
      <c r="R160" s="160">
        <v>710</v>
      </c>
      <c r="S160" s="154">
        <v>6098</v>
      </c>
      <c r="T160" s="154">
        <v>0</v>
      </c>
      <c r="U160" s="161">
        <v>64</v>
      </c>
      <c r="V160" s="162">
        <f t="shared" si="8"/>
        <v>219377</v>
      </c>
    </row>
    <row r="161" spans="1:22" ht="15.75" x14ac:dyDescent="0.2">
      <c r="A161" s="365"/>
      <c r="B161" s="374"/>
      <c r="C161" s="367"/>
      <c r="D161" s="369"/>
      <c r="E161" s="367"/>
      <c r="F161" s="367"/>
      <c r="G161" s="367"/>
      <c r="H161" s="367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65"/>
      <c r="B162" s="374"/>
      <c r="C162" s="367"/>
      <c r="D162" s="369"/>
      <c r="E162" s="367"/>
      <c r="F162" s="367"/>
      <c r="G162" s="367"/>
      <c r="H162" s="367"/>
      <c r="I162" s="189" t="s">
        <v>91</v>
      </c>
      <c r="J162" s="181">
        <v>0</v>
      </c>
      <c r="K162" s="181">
        <v>0</v>
      </c>
      <c r="L162" s="181">
        <v>0</v>
      </c>
      <c r="M162" s="181">
        <v>6444</v>
      </c>
      <c r="N162" s="181">
        <v>0</v>
      </c>
      <c r="O162" s="181">
        <v>0</v>
      </c>
      <c r="P162" s="181">
        <v>0</v>
      </c>
      <c r="Q162" s="182">
        <v>38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6482</v>
      </c>
    </row>
    <row r="163" spans="1:22" ht="15.75" x14ac:dyDescent="0.2">
      <c r="A163" s="365"/>
      <c r="B163" s="374"/>
      <c r="C163" s="367"/>
      <c r="D163" s="369"/>
      <c r="E163" s="367"/>
      <c r="F163" s="367"/>
      <c r="G163" s="367"/>
      <c r="H163" s="367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58"/>
      <c r="B164" s="374"/>
      <c r="C164" s="367"/>
      <c r="D164" s="369"/>
      <c r="E164" s="367"/>
      <c r="F164" s="367"/>
      <c r="G164" s="367"/>
      <c r="H164" s="367"/>
      <c r="I164" s="180" t="s">
        <v>95</v>
      </c>
      <c r="J164" s="181">
        <v>3839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3839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229698</v>
      </c>
    </row>
    <row r="166" spans="1:22" ht="15.75" x14ac:dyDescent="0.2">
      <c r="A166" s="357">
        <v>668</v>
      </c>
      <c r="B166" s="359" t="s">
        <v>204</v>
      </c>
      <c r="C166" s="361" t="s">
        <v>80</v>
      </c>
      <c r="D166" s="368">
        <v>98.8</v>
      </c>
      <c r="E166" s="361" t="s">
        <v>100</v>
      </c>
      <c r="F166" s="361" t="s">
        <v>42</v>
      </c>
      <c r="G166" s="361" t="s">
        <v>156</v>
      </c>
      <c r="H166" s="361" t="s">
        <v>42</v>
      </c>
      <c r="I166" s="170" t="s">
        <v>94</v>
      </c>
      <c r="J166" s="154">
        <v>79126</v>
      </c>
      <c r="K166" s="154">
        <v>60221</v>
      </c>
      <c r="L166" s="154">
        <v>77477</v>
      </c>
      <c r="M166" s="154">
        <v>74562</v>
      </c>
      <c r="N166" s="154">
        <v>79664</v>
      </c>
      <c r="O166" s="154">
        <v>70563</v>
      </c>
      <c r="P166" s="154">
        <v>63243</v>
      </c>
      <c r="Q166" s="160">
        <v>85326</v>
      </c>
      <c r="R166" s="160">
        <v>85960</v>
      </c>
      <c r="S166" s="154">
        <v>89273</v>
      </c>
      <c r="T166" s="154">
        <v>86994</v>
      </c>
      <c r="U166" s="161">
        <v>94288</v>
      </c>
      <c r="V166" s="162">
        <f>SUM(J166:U166)</f>
        <v>946697</v>
      </c>
    </row>
    <row r="167" spans="1:22" ht="15.75" x14ac:dyDescent="0.2">
      <c r="A167" s="365"/>
      <c r="B167" s="374"/>
      <c r="C167" s="367"/>
      <c r="D167" s="369"/>
      <c r="E167" s="367"/>
      <c r="F167" s="367"/>
      <c r="G167" s="367"/>
      <c r="H167" s="367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65"/>
      <c r="B168" s="374"/>
      <c r="C168" s="367"/>
      <c r="D168" s="369"/>
      <c r="E168" s="367"/>
      <c r="F168" s="367"/>
      <c r="G168" s="367"/>
      <c r="H168" s="367"/>
      <c r="I168" s="153" t="s">
        <v>91</v>
      </c>
      <c r="J168" s="154">
        <v>48882</v>
      </c>
      <c r="K168" s="154">
        <v>38905</v>
      </c>
      <c r="L168" s="154">
        <v>29122</v>
      </c>
      <c r="M168" s="154">
        <v>65532</v>
      </c>
      <c r="N168" s="154">
        <v>46335</v>
      </c>
      <c r="O168" s="154">
        <v>41058</v>
      </c>
      <c r="P168" s="154">
        <v>39387</v>
      </c>
      <c r="Q168" s="160">
        <v>26309</v>
      </c>
      <c r="R168" s="160">
        <v>46049</v>
      </c>
      <c r="S168" s="154">
        <v>12054</v>
      </c>
      <c r="T168" s="154">
        <v>43336</v>
      </c>
      <c r="U168" s="161">
        <v>41394</v>
      </c>
      <c r="V168" s="162">
        <f>SUM(J168:U168)</f>
        <v>478363</v>
      </c>
    </row>
    <row r="169" spans="1:22" ht="15.75" x14ac:dyDescent="0.2">
      <c r="A169" s="365"/>
      <c r="B169" s="374"/>
      <c r="C169" s="367"/>
      <c r="D169" s="369"/>
      <c r="E169" s="367"/>
      <c r="F169" s="367"/>
      <c r="G169" s="367"/>
      <c r="H169" s="367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58"/>
      <c r="B170" s="360"/>
      <c r="C170" s="362"/>
      <c r="D170" s="370"/>
      <c r="E170" s="362"/>
      <c r="F170" s="362"/>
      <c r="G170" s="362"/>
      <c r="H170" s="362"/>
      <c r="I170" s="134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1425060</v>
      </c>
    </row>
    <row r="172" spans="1:22" ht="15.75" x14ac:dyDescent="0.2">
      <c r="A172" s="357">
        <v>669</v>
      </c>
      <c r="B172" s="359" t="s">
        <v>205</v>
      </c>
      <c r="C172" s="361" t="s">
        <v>85</v>
      </c>
      <c r="D172" s="368">
        <v>98.8</v>
      </c>
      <c r="E172" s="363" t="s">
        <v>100</v>
      </c>
      <c r="F172" s="361" t="s">
        <v>42</v>
      </c>
      <c r="G172" s="363" t="s">
        <v>156</v>
      </c>
      <c r="H172" s="361" t="s">
        <v>42</v>
      </c>
      <c r="I172" s="170" t="s">
        <v>92</v>
      </c>
      <c r="J172" s="171">
        <v>20827</v>
      </c>
      <c r="K172" s="171">
        <v>25163</v>
      </c>
      <c r="L172" s="171">
        <v>23295</v>
      </c>
      <c r="M172" s="171">
        <v>21005</v>
      </c>
      <c r="N172" s="171">
        <v>11825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102115</v>
      </c>
    </row>
    <row r="173" spans="1:22" ht="15.75" x14ac:dyDescent="0.2">
      <c r="A173" s="365"/>
      <c r="B173" s="374"/>
      <c r="C173" s="367"/>
      <c r="D173" s="369"/>
      <c r="E173" s="366"/>
      <c r="F173" s="367"/>
      <c r="G173" s="366"/>
      <c r="H173" s="367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65"/>
      <c r="B174" s="374"/>
      <c r="C174" s="367"/>
      <c r="D174" s="369"/>
      <c r="E174" s="366"/>
      <c r="F174" s="367"/>
      <c r="G174" s="366"/>
      <c r="H174" s="367"/>
      <c r="I174" s="153" t="s">
        <v>175</v>
      </c>
      <c r="J174" s="154">
        <v>0</v>
      </c>
      <c r="K174" s="154">
        <v>27013</v>
      </c>
      <c r="L174" s="154">
        <v>9728</v>
      </c>
      <c r="M174" s="154">
        <v>0</v>
      </c>
      <c r="N174" s="154">
        <v>28642</v>
      </c>
      <c r="O174" s="154">
        <v>27717</v>
      </c>
      <c r="P174" s="154">
        <v>31483</v>
      </c>
      <c r="Q174" s="160">
        <v>9766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9"/>
        <v>134349</v>
      </c>
    </row>
    <row r="175" spans="1:22" ht="15.75" x14ac:dyDescent="0.2">
      <c r="A175" s="365"/>
      <c r="B175" s="374"/>
      <c r="C175" s="367"/>
      <c r="D175" s="369"/>
      <c r="E175" s="366"/>
      <c r="F175" s="367"/>
      <c r="G175" s="366"/>
      <c r="H175" s="367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65"/>
      <c r="B176" s="374"/>
      <c r="C176" s="367"/>
      <c r="D176" s="369"/>
      <c r="E176" s="366"/>
      <c r="F176" s="367"/>
      <c r="G176" s="366"/>
      <c r="H176" s="367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65"/>
      <c r="B177" s="374"/>
      <c r="C177" s="367"/>
      <c r="D177" s="369"/>
      <c r="E177" s="366"/>
      <c r="F177" s="367"/>
      <c r="G177" s="366"/>
      <c r="H177" s="367"/>
      <c r="I177" s="153" t="s">
        <v>97</v>
      </c>
      <c r="J177" s="154">
        <v>77194</v>
      </c>
      <c r="K177" s="154">
        <v>56625</v>
      </c>
      <c r="L177" s="154">
        <v>80223</v>
      </c>
      <c r="M177" s="154">
        <v>101145</v>
      </c>
      <c r="N177" s="154">
        <v>83453</v>
      </c>
      <c r="O177" s="154">
        <v>84922</v>
      </c>
      <c r="P177" s="154">
        <v>102147</v>
      </c>
      <c r="Q177" s="160">
        <v>75826</v>
      </c>
      <c r="R177" s="160">
        <v>15101</v>
      </c>
      <c r="S177" s="154">
        <v>124508</v>
      </c>
      <c r="T177" s="154">
        <v>99926</v>
      </c>
      <c r="U177" s="161">
        <v>142006</v>
      </c>
      <c r="V177" s="162">
        <f t="shared" si="9"/>
        <v>1043076</v>
      </c>
    </row>
    <row r="178" spans="1:22" ht="15.75" x14ac:dyDescent="0.2">
      <c r="A178" s="365"/>
      <c r="B178" s="374"/>
      <c r="C178" s="367"/>
      <c r="D178" s="369"/>
      <c r="E178" s="366"/>
      <c r="F178" s="367"/>
      <c r="G178" s="366"/>
      <c r="H178" s="367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58"/>
      <c r="B179" s="360"/>
      <c r="C179" s="362"/>
      <c r="D179" s="370"/>
      <c r="E179" s="364"/>
      <c r="F179" s="362"/>
      <c r="G179" s="364"/>
      <c r="H179" s="362"/>
      <c r="I179" s="134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1279540</v>
      </c>
    </row>
    <row r="181" spans="1:22" ht="15.75" customHeight="1" x14ac:dyDescent="0.2">
      <c r="A181" s="378" t="s">
        <v>125</v>
      </c>
      <c r="B181" s="359" t="s">
        <v>206</v>
      </c>
      <c r="C181" s="361" t="s">
        <v>86</v>
      </c>
      <c r="D181" s="368">
        <v>58.7</v>
      </c>
      <c r="E181" s="371" t="s">
        <v>158</v>
      </c>
      <c r="F181" s="361" t="s">
        <v>42</v>
      </c>
      <c r="G181" s="371" t="s">
        <v>159</v>
      </c>
      <c r="H181" s="361" t="s">
        <v>42</v>
      </c>
      <c r="I181" s="170" t="s">
        <v>94</v>
      </c>
      <c r="J181" s="171">
        <v>11309</v>
      </c>
      <c r="K181" s="171">
        <v>19871</v>
      </c>
      <c r="L181" s="171">
        <v>20892</v>
      </c>
      <c r="M181" s="171">
        <v>11115</v>
      </c>
      <c r="N181" s="171">
        <v>21513</v>
      </c>
      <c r="O181" s="171">
        <v>17276</v>
      </c>
      <c r="P181" s="171">
        <v>17299</v>
      </c>
      <c r="Q181" s="172">
        <v>23366</v>
      </c>
      <c r="R181" s="172">
        <v>16938</v>
      </c>
      <c r="S181" s="171">
        <v>16846</v>
      </c>
      <c r="T181" s="171">
        <v>15263</v>
      </c>
      <c r="U181" s="173">
        <v>21958</v>
      </c>
      <c r="V181" s="174">
        <f t="shared" ref="V181:V186" si="10">SUM(J181:U181)</f>
        <v>213646</v>
      </c>
    </row>
    <row r="182" spans="1:22" ht="15.75" x14ac:dyDescent="0.2">
      <c r="A182" s="379"/>
      <c r="B182" s="374"/>
      <c r="C182" s="367"/>
      <c r="D182" s="369"/>
      <c r="E182" s="372"/>
      <c r="F182" s="367"/>
      <c r="G182" s="372"/>
      <c r="H182" s="367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79"/>
      <c r="B183" s="374"/>
      <c r="C183" s="367"/>
      <c r="D183" s="369"/>
      <c r="E183" s="372"/>
      <c r="F183" s="367"/>
      <c r="G183" s="372"/>
      <c r="H183" s="367"/>
      <c r="I183" s="153" t="s">
        <v>91</v>
      </c>
      <c r="J183" s="154">
        <v>98572</v>
      </c>
      <c r="K183" s="154">
        <v>112204</v>
      </c>
      <c r="L183" s="154">
        <v>93023</v>
      </c>
      <c r="M183" s="154">
        <v>91966</v>
      </c>
      <c r="N183" s="154">
        <v>74129</v>
      </c>
      <c r="O183" s="154">
        <v>94215</v>
      </c>
      <c r="P183" s="154">
        <v>94531</v>
      </c>
      <c r="Q183" s="160">
        <v>55722</v>
      </c>
      <c r="R183" s="160">
        <v>97263</v>
      </c>
      <c r="S183" s="154">
        <v>61900</v>
      </c>
      <c r="T183" s="154">
        <v>98167</v>
      </c>
      <c r="U183" s="161">
        <v>82042</v>
      </c>
      <c r="V183" s="162">
        <f t="shared" si="10"/>
        <v>1053734</v>
      </c>
    </row>
    <row r="184" spans="1:22" ht="15.75" x14ac:dyDescent="0.2">
      <c r="A184" s="379"/>
      <c r="B184" s="374"/>
      <c r="C184" s="367"/>
      <c r="D184" s="369"/>
      <c r="E184" s="372"/>
      <c r="F184" s="367"/>
      <c r="G184" s="372"/>
      <c r="H184" s="367"/>
      <c r="I184" s="153" t="s">
        <v>93</v>
      </c>
      <c r="J184" s="154">
        <v>253497</v>
      </c>
      <c r="K184" s="154">
        <v>185090</v>
      </c>
      <c r="L184" s="154">
        <v>252491</v>
      </c>
      <c r="M184" s="154">
        <v>225716</v>
      </c>
      <c r="N184" s="154">
        <v>236487</v>
      </c>
      <c r="O184" s="154">
        <v>155705</v>
      </c>
      <c r="P184" s="154">
        <v>265313</v>
      </c>
      <c r="Q184" s="160">
        <v>240949</v>
      </c>
      <c r="R184" s="160">
        <v>200054</v>
      </c>
      <c r="S184" s="154">
        <v>271684</v>
      </c>
      <c r="T184" s="154">
        <v>253675</v>
      </c>
      <c r="U184" s="161">
        <v>180934</v>
      </c>
      <c r="V184" s="162">
        <f t="shared" si="10"/>
        <v>2721595</v>
      </c>
    </row>
    <row r="185" spans="1:22" ht="15.75" x14ac:dyDescent="0.2">
      <c r="A185" s="379"/>
      <c r="B185" s="374"/>
      <c r="C185" s="367"/>
      <c r="D185" s="369"/>
      <c r="E185" s="372"/>
      <c r="F185" s="367"/>
      <c r="G185" s="372"/>
      <c r="H185" s="367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80"/>
      <c r="B186" s="360"/>
      <c r="C186" s="362"/>
      <c r="D186" s="370"/>
      <c r="E186" s="373"/>
      <c r="F186" s="362"/>
      <c r="G186" s="373"/>
      <c r="H186" s="362"/>
      <c r="I186" s="134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3988975</v>
      </c>
    </row>
    <row r="188" spans="1:22" ht="15.75" customHeight="1" x14ac:dyDescent="0.2">
      <c r="A188" s="378" t="s">
        <v>126</v>
      </c>
      <c r="B188" s="359" t="s">
        <v>207</v>
      </c>
      <c r="C188" s="361" t="s">
        <v>86</v>
      </c>
      <c r="D188" s="368">
        <v>36.200000000000003</v>
      </c>
      <c r="E188" s="363" t="s">
        <v>10</v>
      </c>
      <c r="F188" s="361" t="s">
        <v>42</v>
      </c>
      <c r="G188" s="371" t="s">
        <v>158</v>
      </c>
      <c r="H188" s="361" t="s">
        <v>42</v>
      </c>
      <c r="I188" s="153" t="s">
        <v>92</v>
      </c>
      <c r="J188" s="154">
        <v>65321</v>
      </c>
      <c r="K188" s="154">
        <v>85682</v>
      </c>
      <c r="L188" s="154">
        <v>100082</v>
      </c>
      <c r="M188" s="154">
        <v>97499</v>
      </c>
      <c r="N188" s="154">
        <v>91988</v>
      </c>
      <c r="O188" s="154">
        <v>120157</v>
      </c>
      <c r="P188" s="154">
        <v>109391</v>
      </c>
      <c r="Q188" s="160">
        <v>183068</v>
      </c>
      <c r="R188" s="160">
        <v>126792</v>
      </c>
      <c r="S188" s="154">
        <v>161299</v>
      </c>
      <c r="T188" s="154">
        <v>129574</v>
      </c>
      <c r="U188" s="161">
        <v>146120</v>
      </c>
      <c r="V188" s="162">
        <f>SUM(J188:U188)</f>
        <v>1416973</v>
      </c>
    </row>
    <row r="189" spans="1:22" ht="15.75" x14ac:dyDescent="0.2">
      <c r="A189" s="379"/>
      <c r="B189" s="374"/>
      <c r="C189" s="367"/>
      <c r="D189" s="369"/>
      <c r="E189" s="366"/>
      <c r="F189" s="367"/>
      <c r="G189" s="372"/>
      <c r="H189" s="367"/>
      <c r="I189" s="153" t="s">
        <v>91</v>
      </c>
      <c r="J189" s="154">
        <v>229532</v>
      </c>
      <c r="K189" s="154">
        <v>167040</v>
      </c>
      <c r="L189" s="154">
        <v>176156</v>
      </c>
      <c r="M189" s="154">
        <v>171506</v>
      </c>
      <c r="N189" s="154">
        <v>184371</v>
      </c>
      <c r="O189" s="154">
        <v>176300</v>
      </c>
      <c r="P189" s="154">
        <v>123322</v>
      </c>
      <c r="Q189" s="160">
        <v>187238</v>
      </c>
      <c r="R189" s="160">
        <v>177446</v>
      </c>
      <c r="S189" s="154">
        <v>163768</v>
      </c>
      <c r="T189" s="154">
        <v>195213</v>
      </c>
      <c r="U189" s="161">
        <v>171263</v>
      </c>
      <c r="V189" s="162">
        <f>SUM(J189:U189)</f>
        <v>2123155</v>
      </c>
    </row>
    <row r="190" spans="1:22" ht="15.75" customHeight="1" x14ac:dyDescent="0.2">
      <c r="A190" s="379"/>
      <c r="B190" s="374"/>
      <c r="C190" s="367"/>
      <c r="D190" s="369"/>
      <c r="E190" s="366"/>
      <c r="F190" s="367"/>
      <c r="G190" s="372"/>
      <c r="H190" s="367"/>
      <c r="I190" s="159" t="s">
        <v>93</v>
      </c>
      <c r="J190" s="154">
        <v>73552</v>
      </c>
      <c r="K190" s="154">
        <v>55627</v>
      </c>
      <c r="L190" s="154">
        <v>64537</v>
      </c>
      <c r="M190" s="154">
        <v>91641</v>
      </c>
      <c r="N190" s="154">
        <v>66595</v>
      </c>
      <c r="O190" s="154">
        <v>47209</v>
      </c>
      <c r="P190" s="154">
        <v>125565</v>
      </c>
      <c r="Q190" s="160">
        <v>117216</v>
      </c>
      <c r="R190" s="160">
        <v>69934</v>
      </c>
      <c r="S190" s="154">
        <v>21983</v>
      </c>
      <c r="T190" s="154">
        <v>65470</v>
      </c>
      <c r="U190" s="161">
        <v>86161</v>
      </c>
      <c r="V190" s="162">
        <f>SUM(J190:U190)</f>
        <v>885490</v>
      </c>
    </row>
    <row r="191" spans="1:22" ht="15.75" customHeight="1" x14ac:dyDescent="0.2">
      <c r="A191" s="379"/>
      <c r="B191" s="374"/>
      <c r="C191" s="367"/>
      <c r="D191" s="369"/>
      <c r="E191" s="366"/>
      <c r="F191" s="367"/>
      <c r="G191" s="372"/>
      <c r="H191" s="367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80"/>
      <c r="B192" s="360"/>
      <c r="C192" s="362"/>
      <c r="D192" s="370"/>
      <c r="E192" s="364"/>
      <c r="F192" s="362"/>
      <c r="G192" s="373"/>
      <c r="H192" s="362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4425618</v>
      </c>
    </row>
    <row r="194" spans="1:22" ht="16.5" customHeight="1" x14ac:dyDescent="0.2">
      <c r="A194" s="378" t="s">
        <v>127</v>
      </c>
      <c r="B194" s="359" t="s">
        <v>170</v>
      </c>
      <c r="C194" s="361" t="s">
        <v>86</v>
      </c>
      <c r="D194" s="368">
        <v>24.7</v>
      </c>
      <c r="E194" s="371" t="s">
        <v>159</v>
      </c>
      <c r="F194" s="361" t="s">
        <v>42</v>
      </c>
      <c r="G194" s="371" t="s">
        <v>155</v>
      </c>
      <c r="H194" s="361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79"/>
      <c r="B195" s="367"/>
      <c r="C195" s="367"/>
      <c r="D195" s="369"/>
      <c r="E195" s="372"/>
      <c r="F195" s="367"/>
      <c r="G195" s="366"/>
      <c r="H195" s="367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79"/>
      <c r="B196" s="367"/>
      <c r="C196" s="367"/>
      <c r="D196" s="369"/>
      <c r="E196" s="372"/>
      <c r="F196" s="367"/>
      <c r="G196" s="366"/>
      <c r="H196" s="367"/>
      <c r="I196" s="153" t="s">
        <v>91</v>
      </c>
      <c r="J196" s="154">
        <v>25558</v>
      </c>
      <c r="K196" s="154">
        <v>37444</v>
      </c>
      <c r="L196" s="154">
        <v>32746</v>
      </c>
      <c r="M196" s="154">
        <v>20100</v>
      </c>
      <c r="N196" s="154">
        <v>27406</v>
      </c>
      <c r="O196" s="154">
        <v>17768</v>
      </c>
      <c r="P196" s="154">
        <v>19935</v>
      </c>
      <c r="Q196" s="160">
        <v>17496</v>
      </c>
      <c r="R196" s="160">
        <v>19013</v>
      </c>
      <c r="S196" s="154">
        <v>16181</v>
      </c>
      <c r="T196" s="154">
        <v>21124</v>
      </c>
      <c r="U196" s="161">
        <v>16344</v>
      </c>
      <c r="V196" s="162">
        <f t="shared" si="11"/>
        <v>271115</v>
      </c>
    </row>
    <row r="197" spans="1:22" ht="15.75" x14ac:dyDescent="0.2">
      <c r="A197" s="379"/>
      <c r="B197" s="367"/>
      <c r="C197" s="367"/>
      <c r="D197" s="369"/>
      <c r="E197" s="372"/>
      <c r="F197" s="367"/>
      <c r="G197" s="366"/>
      <c r="H197" s="367"/>
      <c r="I197" s="153" t="s">
        <v>93</v>
      </c>
      <c r="J197" s="154">
        <v>253316</v>
      </c>
      <c r="K197" s="154">
        <v>185090</v>
      </c>
      <c r="L197" s="154">
        <v>252491</v>
      </c>
      <c r="M197" s="154">
        <v>225484</v>
      </c>
      <c r="N197" s="154">
        <v>236487</v>
      </c>
      <c r="O197" s="154">
        <v>155705</v>
      </c>
      <c r="P197" s="154">
        <v>265019</v>
      </c>
      <c r="Q197" s="160">
        <v>239066</v>
      </c>
      <c r="R197" s="160">
        <v>200012</v>
      </c>
      <c r="S197" s="154">
        <v>271684</v>
      </c>
      <c r="T197" s="154">
        <v>253600</v>
      </c>
      <c r="U197" s="161">
        <v>180658</v>
      </c>
      <c r="V197" s="162">
        <f t="shared" si="11"/>
        <v>2718612</v>
      </c>
    </row>
    <row r="198" spans="1:22" ht="15.75" x14ac:dyDescent="0.2">
      <c r="A198" s="379"/>
      <c r="B198" s="367"/>
      <c r="C198" s="367"/>
      <c r="D198" s="369"/>
      <c r="E198" s="372"/>
      <c r="F198" s="367"/>
      <c r="G198" s="366"/>
      <c r="H198" s="367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80"/>
      <c r="B199" s="362"/>
      <c r="C199" s="362"/>
      <c r="D199" s="370"/>
      <c r="E199" s="373"/>
      <c r="F199" s="362"/>
      <c r="G199" s="364"/>
      <c r="H199" s="362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2989727</v>
      </c>
    </row>
    <row r="201" spans="1:22" ht="15.75" x14ac:dyDescent="0.2">
      <c r="A201" s="357">
        <v>719</v>
      </c>
      <c r="B201" s="359" t="s">
        <v>214</v>
      </c>
      <c r="C201" s="361" t="s">
        <v>87</v>
      </c>
      <c r="D201" s="368">
        <v>120.3</v>
      </c>
      <c r="E201" s="363" t="s">
        <v>10</v>
      </c>
      <c r="F201" s="361" t="s">
        <v>42</v>
      </c>
      <c r="G201" s="371" t="s">
        <v>155</v>
      </c>
      <c r="H201" s="361" t="s">
        <v>42</v>
      </c>
      <c r="I201" s="170" t="s">
        <v>92</v>
      </c>
      <c r="J201" s="171">
        <v>37637</v>
      </c>
      <c r="K201" s="171">
        <v>52553</v>
      </c>
      <c r="L201" s="171">
        <v>38269</v>
      </c>
      <c r="M201" s="171">
        <v>14069</v>
      </c>
      <c r="N201" s="171">
        <v>24518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167046</v>
      </c>
    </row>
    <row r="202" spans="1:22" ht="15.75" x14ac:dyDescent="0.2">
      <c r="A202" s="365"/>
      <c r="B202" s="374"/>
      <c r="C202" s="367"/>
      <c r="D202" s="369"/>
      <c r="E202" s="366"/>
      <c r="F202" s="367"/>
      <c r="G202" s="372"/>
      <c r="H202" s="367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65"/>
      <c r="B203" s="374"/>
      <c r="C203" s="367"/>
      <c r="D203" s="369"/>
      <c r="E203" s="366"/>
      <c r="F203" s="367"/>
      <c r="G203" s="366"/>
      <c r="H203" s="367"/>
      <c r="I203" s="153" t="s">
        <v>75</v>
      </c>
      <c r="J203" s="154">
        <v>0</v>
      </c>
      <c r="K203" s="154">
        <v>0</v>
      </c>
      <c r="L203" s="154">
        <v>4625</v>
      </c>
      <c r="M203" s="154">
        <v>0</v>
      </c>
      <c r="N203" s="154">
        <v>0</v>
      </c>
      <c r="O203" s="154">
        <v>0</v>
      </c>
      <c r="P203" s="154">
        <v>25335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2"/>
        <v>29960</v>
      </c>
    </row>
    <row r="204" spans="1:22" ht="15.75" x14ac:dyDescent="0.2">
      <c r="A204" s="365"/>
      <c r="B204" s="374"/>
      <c r="C204" s="367"/>
      <c r="D204" s="369"/>
      <c r="E204" s="366"/>
      <c r="F204" s="367"/>
      <c r="G204" s="366"/>
      <c r="H204" s="367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65"/>
      <c r="B205" s="374"/>
      <c r="C205" s="367"/>
      <c r="D205" s="369"/>
      <c r="E205" s="366"/>
      <c r="F205" s="367"/>
      <c r="G205" s="366"/>
      <c r="H205" s="367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65"/>
      <c r="B206" s="374"/>
      <c r="C206" s="367"/>
      <c r="D206" s="369"/>
      <c r="E206" s="366"/>
      <c r="F206" s="367"/>
      <c r="G206" s="366"/>
      <c r="H206" s="367"/>
      <c r="I206" s="153" t="s">
        <v>97</v>
      </c>
      <c r="J206" s="154">
        <v>187562</v>
      </c>
      <c r="K206" s="154">
        <v>129502</v>
      </c>
      <c r="L206" s="154">
        <v>173335</v>
      </c>
      <c r="M206" s="154">
        <v>168316</v>
      </c>
      <c r="N206" s="154">
        <v>185938</v>
      </c>
      <c r="O206" s="154">
        <v>174113</v>
      </c>
      <c r="P206" s="154">
        <v>203921</v>
      </c>
      <c r="Q206" s="160">
        <v>213610</v>
      </c>
      <c r="R206" s="160">
        <v>230755</v>
      </c>
      <c r="S206" s="154">
        <v>219160</v>
      </c>
      <c r="T206" s="154">
        <v>226143</v>
      </c>
      <c r="U206" s="161">
        <v>230559</v>
      </c>
      <c r="V206" s="162">
        <f t="shared" si="12"/>
        <v>2342914</v>
      </c>
    </row>
    <row r="207" spans="1:22" ht="15.75" x14ac:dyDescent="0.2">
      <c r="A207" s="365"/>
      <c r="B207" s="374"/>
      <c r="C207" s="367"/>
      <c r="D207" s="369"/>
      <c r="E207" s="366"/>
      <c r="F207" s="367"/>
      <c r="G207" s="366"/>
      <c r="H207" s="367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58"/>
      <c r="B208" s="360"/>
      <c r="C208" s="362"/>
      <c r="D208" s="370"/>
      <c r="E208" s="364"/>
      <c r="F208" s="362"/>
      <c r="G208" s="364"/>
      <c r="H208" s="362"/>
      <c r="I208" s="134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2539920</v>
      </c>
    </row>
    <row r="210" spans="1:22" ht="16.149999999999999" customHeight="1" x14ac:dyDescent="0.2">
      <c r="A210" s="378" t="s">
        <v>128</v>
      </c>
      <c r="B210" s="359" t="s">
        <v>54</v>
      </c>
      <c r="C210" s="361" t="s">
        <v>87</v>
      </c>
      <c r="D210" s="368">
        <v>82.2</v>
      </c>
      <c r="E210" s="359" t="s">
        <v>160</v>
      </c>
      <c r="F210" s="361" t="s">
        <v>42</v>
      </c>
      <c r="G210" s="359" t="s">
        <v>158</v>
      </c>
      <c r="H210" s="361" t="s">
        <v>42</v>
      </c>
      <c r="I210" s="153" t="s">
        <v>92</v>
      </c>
      <c r="J210" s="154">
        <v>220446</v>
      </c>
      <c r="K210" s="154">
        <v>377792</v>
      </c>
      <c r="L210" s="154">
        <v>352741</v>
      </c>
      <c r="M210" s="154">
        <v>66600</v>
      </c>
      <c r="N210" s="154">
        <v>300454</v>
      </c>
      <c r="O210" s="154">
        <v>354187</v>
      </c>
      <c r="P210" s="154">
        <v>322184</v>
      </c>
      <c r="Q210" s="160">
        <v>186287</v>
      </c>
      <c r="R210" s="160">
        <v>300377</v>
      </c>
      <c r="S210" s="154">
        <v>146017</v>
      </c>
      <c r="T210" s="154">
        <v>123191</v>
      </c>
      <c r="U210" s="161">
        <v>265833</v>
      </c>
      <c r="V210" s="162">
        <f t="shared" ref="V210:V215" si="13">SUM(J210:U210)</f>
        <v>3016109</v>
      </c>
    </row>
    <row r="211" spans="1:22" ht="15.75" x14ac:dyDescent="0.2">
      <c r="A211" s="379"/>
      <c r="B211" s="367"/>
      <c r="C211" s="367"/>
      <c r="D211" s="369"/>
      <c r="E211" s="374"/>
      <c r="F211" s="367"/>
      <c r="G211" s="374"/>
      <c r="H211" s="367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79"/>
      <c r="B212" s="367"/>
      <c r="C212" s="367"/>
      <c r="D212" s="369"/>
      <c r="E212" s="374"/>
      <c r="F212" s="367"/>
      <c r="G212" s="374"/>
      <c r="H212" s="367"/>
      <c r="I212" s="153" t="s">
        <v>91</v>
      </c>
      <c r="J212" s="154">
        <v>184663</v>
      </c>
      <c r="K212" s="154">
        <v>75231</v>
      </c>
      <c r="L212" s="154">
        <v>223177</v>
      </c>
      <c r="M212" s="154">
        <v>300330</v>
      </c>
      <c r="N212" s="154">
        <v>203316</v>
      </c>
      <c r="O212" s="154">
        <v>70158</v>
      </c>
      <c r="P212" s="154">
        <v>170102</v>
      </c>
      <c r="Q212" s="160">
        <v>186315</v>
      </c>
      <c r="R212" s="160">
        <v>0</v>
      </c>
      <c r="S212" s="154">
        <v>0</v>
      </c>
      <c r="T212" s="154">
        <v>67889</v>
      </c>
      <c r="U212" s="161">
        <v>69835</v>
      </c>
      <c r="V212" s="162">
        <f t="shared" si="13"/>
        <v>1551016</v>
      </c>
    </row>
    <row r="213" spans="1:22" ht="15.75" x14ac:dyDescent="0.2">
      <c r="A213" s="379"/>
      <c r="B213" s="367"/>
      <c r="C213" s="367"/>
      <c r="D213" s="369"/>
      <c r="E213" s="374"/>
      <c r="F213" s="367"/>
      <c r="G213" s="374"/>
      <c r="H213" s="367"/>
      <c r="I213" s="159" t="s">
        <v>93</v>
      </c>
      <c r="J213" s="154">
        <v>211199</v>
      </c>
      <c r="K213" s="154">
        <v>145839</v>
      </c>
      <c r="L213" s="154">
        <v>169669</v>
      </c>
      <c r="M213" s="154">
        <v>141154</v>
      </c>
      <c r="N213" s="154">
        <v>192890</v>
      </c>
      <c r="O213" s="154">
        <v>145780</v>
      </c>
      <c r="P213" s="154">
        <v>164047</v>
      </c>
      <c r="Q213" s="160">
        <v>140126</v>
      </c>
      <c r="R213" s="160">
        <v>151702</v>
      </c>
      <c r="S213" s="154">
        <v>248123</v>
      </c>
      <c r="T213" s="154">
        <v>191517</v>
      </c>
      <c r="U213" s="161">
        <v>155840</v>
      </c>
      <c r="V213" s="162">
        <f t="shared" si="13"/>
        <v>2057886</v>
      </c>
    </row>
    <row r="214" spans="1:22" ht="15.75" x14ac:dyDescent="0.2">
      <c r="A214" s="379"/>
      <c r="B214" s="367"/>
      <c r="C214" s="367"/>
      <c r="D214" s="369"/>
      <c r="E214" s="374"/>
      <c r="F214" s="367"/>
      <c r="G214" s="374"/>
      <c r="H214" s="367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80"/>
      <c r="B215" s="362"/>
      <c r="C215" s="362"/>
      <c r="D215" s="370"/>
      <c r="E215" s="360"/>
      <c r="F215" s="362"/>
      <c r="G215" s="360"/>
      <c r="H215" s="362"/>
      <c r="I215" s="197" t="s">
        <v>90</v>
      </c>
      <c r="J215" s="147">
        <v>44714</v>
      </c>
      <c r="K215" s="145">
        <v>39349</v>
      </c>
      <c r="L215" s="145">
        <v>0</v>
      </c>
      <c r="M215" s="145">
        <v>25052</v>
      </c>
      <c r="N215" s="145">
        <v>44639</v>
      </c>
      <c r="O215" s="145">
        <v>10378</v>
      </c>
      <c r="P215" s="145">
        <v>0</v>
      </c>
      <c r="Q215" s="147">
        <v>42017</v>
      </c>
      <c r="R215" s="147">
        <v>96359</v>
      </c>
      <c r="S215" s="145">
        <v>63817</v>
      </c>
      <c r="T215" s="145">
        <v>76056</v>
      </c>
      <c r="U215" s="148">
        <v>52210</v>
      </c>
      <c r="V215" s="149">
        <f t="shared" si="13"/>
        <v>494591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7119602</v>
      </c>
    </row>
    <row r="217" spans="1:22" ht="15.75" customHeight="1" x14ac:dyDescent="0.2">
      <c r="A217" s="378" t="s">
        <v>129</v>
      </c>
      <c r="B217" s="359" t="s">
        <v>208</v>
      </c>
      <c r="C217" s="361" t="s">
        <v>87</v>
      </c>
      <c r="D217" s="368">
        <v>152.69999999999999</v>
      </c>
      <c r="E217" s="359" t="s">
        <v>158</v>
      </c>
      <c r="F217" s="361" t="s">
        <v>42</v>
      </c>
      <c r="G217" s="359" t="s">
        <v>100</v>
      </c>
      <c r="H217" s="361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79"/>
      <c r="B218" s="374"/>
      <c r="C218" s="367"/>
      <c r="D218" s="369"/>
      <c r="E218" s="374"/>
      <c r="F218" s="367"/>
      <c r="G218" s="367"/>
      <c r="H218" s="367"/>
      <c r="I218" s="153" t="s">
        <v>92</v>
      </c>
      <c r="J218" s="154">
        <v>0</v>
      </c>
      <c r="K218" s="154">
        <v>1938</v>
      </c>
      <c r="L218" s="154">
        <v>0</v>
      </c>
      <c r="M218" s="154">
        <v>124511</v>
      </c>
      <c r="N218" s="154">
        <v>23936</v>
      </c>
      <c r="O218" s="154">
        <v>0</v>
      </c>
      <c r="P218" s="154">
        <v>0</v>
      </c>
      <c r="Q218" s="160">
        <v>163191</v>
      </c>
      <c r="R218" s="160">
        <v>436065</v>
      </c>
      <c r="S218" s="154">
        <v>269827</v>
      </c>
      <c r="T218" s="154">
        <v>204550</v>
      </c>
      <c r="U218" s="161">
        <v>83830</v>
      </c>
      <c r="V218" s="162">
        <f t="shared" si="14"/>
        <v>1307848</v>
      </c>
    </row>
    <row r="219" spans="1:22" ht="15.75" x14ac:dyDescent="0.2">
      <c r="A219" s="379"/>
      <c r="B219" s="374"/>
      <c r="C219" s="367"/>
      <c r="D219" s="369"/>
      <c r="E219" s="374"/>
      <c r="F219" s="367"/>
      <c r="G219" s="367"/>
      <c r="H219" s="367"/>
      <c r="I219" s="153" t="s">
        <v>91</v>
      </c>
      <c r="J219" s="154">
        <v>96</v>
      </c>
      <c r="K219" s="154">
        <v>15303</v>
      </c>
      <c r="L219" s="154">
        <v>3932</v>
      </c>
      <c r="M219" s="154">
        <v>0</v>
      </c>
      <c r="N219" s="154">
        <v>17351</v>
      </c>
      <c r="O219" s="154">
        <v>14322</v>
      </c>
      <c r="P219" s="154">
        <v>0</v>
      </c>
      <c r="Q219" s="160">
        <v>14512</v>
      </c>
      <c r="R219" s="160">
        <v>131156</v>
      </c>
      <c r="S219" s="154">
        <v>56267</v>
      </c>
      <c r="T219" s="154">
        <v>39773</v>
      </c>
      <c r="U219" s="161">
        <v>25731</v>
      </c>
      <c r="V219" s="162">
        <f t="shared" si="14"/>
        <v>318443</v>
      </c>
    </row>
    <row r="220" spans="1:22" ht="15.75" x14ac:dyDescent="0.2">
      <c r="A220" s="379"/>
      <c r="B220" s="374"/>
      <c r="C220" s="367"/>
      <c r="D220" s="369"/>
      <c r="E220" s="374"/>
      <c r="F220" s="367"/>
      <c r="G220" s="367"/>
      <c r="H220" s="367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79"/>
      <c r="B221" s="374"/>
      <c r="C221" s="367"/>
      <c r="D221" s="369"/>
      <c r="E221" s="374"/>
      <c r="F221" s="367"/>
      <c r="G221" s="367"/>
      <c r="H221" s="367"/>
      <c r="I221" s="180" t="s">
        <v>93</v>
      </c>
      <c r="J221" s="163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2278</v>
      </c>
      <c r="S221" s="154">
        <v>0</v>
      </c>
      <c r="T221" s="154">
        <v>0</v>
      </c>
      <c r="U221" s="161">
        <v>34034</v>
      </c>
      <c r="V221" s="162">
        <f t="shared" si="14"/>
        <v>36312</v>
      </c>
    </row>
    <row r="222" spans="1:22" ht="15.75" x14ac:dyDescent="0.2">
      <c r="A222" s="379"/>
      <c r="B222" s="374"/>
      <c r="C222" s="367"/>
      <c r="D222" s="369"/>
      <c r="E222" s="374"/>
      <c r="F222" s="367"/>
      <c r="G222" s="367"/>
      <c r="H222" s="367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79"/>
      <c r="B223" s="374"/>
      <c r="C223" s="367"/>
      <c r="D223" s="369"/>
      <c r="E223" s="374"/>
      <c r="F223" s="367"/>
      <c r="G223" s="367"/>
      <c r="H223" s="367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80"/>
      <c r="B224" s="360"/>
      <c r="C224" s="362"/>
      <c r="D224" s="370"/>
      <c r="E224" s="360"/>
      <c r="F224" s="362"/>
      <c r="G224" s="362"/>
      <c r="H224" s="362"/>
      <c r="I224" s="132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1662603</v>
      </c>
    </row>
    <row r="226" spans="1:22" ht="15.75" x14ac:dyDescent="0.2">
      <c r="A226" s="365">
        <v>1366</v>
      </c>
      <c r="B226" s="374" t="s">
        <v>209</v>
      </c>
      <c r="C226" s="367" t="s">
        <v>85</v>
      </c>
      <c r="D226" s="367">
        <v>67</v>
      </c>
      <c r="E226" s="366" t="s">
        <v>10</v>
      </c>
      <c r="F226" s="367" t="s">
        <v>42</v>
      </c>
      <c r="G226" s="383" t="s">
        <v>60</v>
      </c>
      <c r="H226" s="367" t="s">
        <v>42</v>
      </c>
      <c r="I226" s="178" t="s">
        <v>92</v>
      </c>
      <c r="J226" s="171">
        <v>119793</v>
      </c>
      <c r="K226" s="171">
        <v>134550</v>
      </c>
      <c r="L226" s="171">
        <v>212177</v>
      </c>
      <c r="M226" s="171">
        <v>89097</v>
      </c>
      <c r="N226" s="171">
        <v>192782</v>
      </c>
      <c r="O226" s="171">
        <v>166098</v>
      </c>
      <c r="P226" s="171">
        <v>215353</v>
      </c>
      <c r="Q226" s="172">
        <v>158204</v>
      </c>
      <c r="R226" s="172">
        <v>130737</v>
      </c>
      <c r="S226" s="171">
        <v>158144</v>
      </c>
      <c r="T226" s="171">
        <v>149675</v>
      </c>
      <c r="U226" s="173">
        <v>219151</v>
      </c>
      <c r="V226" s="174">
        <f>SUM(J226:U226)</f>
        <v>1945761</v>
      </c>
    </row>
    <row r="227" spans="1:22" ht="15.75" x14ac:dyDescent="0.2">
      <c r="A227" s="365"/>
      <c r="B227" s="374"/>
      <c r="C227" s="367"/>
      <c r="D227" s="367"/>
      <c r="E227" s="366"/>
      <c r="F227" s="367"/>
      <c r="G227" s="383"/>
      <c r="H227" s="367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>
        <v>0</v>
      </c>
      <c r="V227" s="162">
        <f>SUM(J227:U227)</f>
        <v>0</v>
      </c>
    </row>
    <row r="228" spans="1:22" ht="15.75" x14ac:dyDescent="0.2">
      <c r="A228" s="365"/>
      <c r="B228" s="374"/>
      <c r="C228" s="367"/>
      <c r="D228" s="367"/>
      <c r="E228" s="366"/>
      <c r="F228" s="367"/>
      <c r="G228" s="383"/>
      <c r="H228" s="367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>
        <v>0</v>
      </c>
      <c r="V228" s="162">
        <f>SUM(J228:U228)</f>
        <v>0</v>
      </c>
    </row>
    <row r="229" spans="1:22" ht="16.5" thickBot="1" x14ac:dyDescent="0.25">
      <c r="A229" s="365"/>
      <c r="B229" s="374"/>
      <c r="C229" s="367"/>
      <c r="D229" s="367"/>
      <c r="E229" s="366"/>
      <c r="F229" s="367"/>
      <c r="G229" s="383"/>
      <c r="H229" s="367"/>
      <c r="I229" s="189" t="s">
        <v>90</v>
      </c>
      <c r="J229" s="181">
        <v>258401</v>
      </c>
      <c r="K229" s="181">
        <v>198008</v>
      </c>
      <c r="L229" s="181">
        <v>227596</v>
      </c>
      <c r="M229" s="181">
        <v>240753</v>
      </c>
      <c r="N229" s="181">
        <v>236025</v>
      </c>
      <c r="O229" s="181">
        <v>214586</v>
      </c>
      <c r="P229" s="181">
        <v>281052</v>
      </c>
      <c r="Q229" s="182">
        <v>236932</v>
      </c>
      <c r="R229" s="182">
        <v>248380</v>
      </c>
      <c r="S229" s="181">
        <v>241599</v>
      </c>
      <c r="T229" s="181">
        <v>234089</v>
      </c>
      <c r="U229" s="183">
        <v>263552</v>
      </c>
      <c r="V229" s="184">
        <f>SUM(J229:U229)</f>
        <v>2880973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4826734</v>
      </c>
    </row>
    <row r="231" spans="1:22" ht="15.75" x14ac:dyDescent="0.2">
      <c r="A231" s="357">
        <v>1367</v>
      </c>
      <c r="B231" s="359" t="s">
        <v>210</v>
      </c>
      <c r="C231" s="361" t="s">
        <v>85</v>
      </c>
      <c r="D231" s="368">
        <v>28.6</v>
      </c>
      <c r="E231" s="381" t="s">
        <v>11</v>
      </c>
      <c r="F231" s="361" t="s">
        <v>42</v>
      </c>
      <c r="G231" s="363" t="s">
        <v>60</v>
      </c>
      <c r="H231" s="361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3212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3212</v>
      </c>
    </row>
    <row r="232" spans="1:22" ht="15.75" x14ac:dyDescent="0.2">
      <c r="A232" s="365"/>
      <c r="B232" s="374"/>
      <c r="C232" s="367"/>
      <c r="D232" s="369"/>
      <c r="E232" s="383"/>
      <c r="F232" s="367"/>
      <c r="G232" s="366"/>
      <c r="H232" s="367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58"/>
      <c r="B233" s="367"/>
      <c r="C233" s="367"/>
      <c r="D233" s="369"/>
      <c r="E233" s="383"/>
      <c r="F233" s="367"/>
      <c r="G233" s="366"/>
      <c r="H233" s="367"/>
      <c r="I233" s="135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3212</v>
      </c>
    </row>
    <row r="235" spans="1:22" ht="15.75" x14ac:dyDescent="0.2">
      <c r="A235" s="365">
        <v>1368</v>
      </c>
      <c r="B235" s="374" t="s">
        <v>211</v>
      </c>
      <c r="C235" s="367" t="s">
        <v>85</v>
      </c>
      <c r="D235" s="367">
        <v>29</v>
      </c>
      <c r="E235" s="383" t="s">
        <v>60</v>
      </c>
      <c r="F235" s="367" t="s">
        <v>42</v>
      </c>
      <c r="G235" s="372" t="s">
        <v>161</v>
      </c>
      <c r="H235" s="367" t="s">
        <v>42</v>
      </c>
      <c r="I235" s="178" t="s">
        <v>92</v>
      </c>
      <c r="J235" s="171">
        <v>43645</v>
      </c>
      <c r="K235" s="171">
        <v>36308</v>
      </c>
      <c r="L235" s="171">
        <v>78828</v>
      </c>
      <c r="M235" s="171">
        <v>42892</v>
      </c>
      <c r="N235" s="171">
        <v>53725</v>
      </c>
      <c r="O235" s="171">
        <v>57779</v>
      </c>
      <c r="P235" s="171">
        <v>69280</v>
      </c>
      <c r="Q235" s="171">
        <v>72381</v>
      </c>
      <c r="R235" s="172">
        <v>77492</v>
      </c>
      <c r="S235" s="171">
        <v>71261</v>
      </c>
      <c r="T235" s="171">
        <v>56840</v>
      </c>
      <c r="U235" s="173">
        <v>74062</v>
      </c>
      <c r="V235" s="174">
        <f>SUM(J235:U235)</f>
        <v>734493</v>
      </c>
    </row>
    <row r="236" spans="1:22" ht="15.75" x14ac:dyDescent="0.2">
      <c r="A236" s="365"/>
      <c r="B236" s="367"/>
      <c r="C236" s="367"/>
      <c r="D236" s="367"/>
      <c r="E236" s="383"/>
      <c r="F236" s="367"/>
      <c r="G236" s="366"/>
      <c r="H236" s="367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65"/>
      <c r="B237" s="367"/>
      <c r="C237" s="367"/>
      <c r="D237" s="367"/>
      <c r="E237" s="139"/>
      <c r="F237" s="367"/>
      <c r="G237" s="366"/>
      <c r="H237" s="367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58"/>
      <c r="B238" s="362"/>
      <c r="C238" s="362"/>
      <c r="D238" s="362"/>
      <c r="E238" s="140"/>
      <c r="F238" s="362"/>
      <c r="G238" s="364"/>
      <c r="H238" s="362"/>
      <c r="I238" s="180" t="s">
        <v>90</v>
      </c>
      <c r="J238" s="190">
        <v>251416</v>
      </c>
      <c r="K238" s="190">
        <v>208692</v>
      </c>
      <c r="L238" s="190">
        <v>222432</v>
      </c>
      <c r="M238" s="190">
        <v>235855</v>
      </c>
      <c r="N238" s="190">
        <v>244122</v>
      </c>
      <c r="O238" s="190">
        <v>214652</v>
      </c>
      <c r="P238" s="190">
        <v>269744</v>
      </c>
      <c r="Q238" s="190">
        <v>244209</v>
      </c>
      <c r="R238" s="146">
        <v>248575</v>
      </c>
      <c r="S238" s="190">
        <v>241985</v>
      </c>
      <c r="T238" s="190">
        <v>226816</v>
      </c>
      <c r="U238" s="199">
        <v>271852</v>
      </c>
      <c r="V238" s="200">
        <f>SUM(J238:U238)</f>
        <v>2880350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3614843</v>
      </c>
    </row>
    <row r="240" spans="1:22" ht="15.75" x14ac:dyDescent="0.2">
      <c r="A240" s="357">
        <v>2069</v>
      </c>
      <c r="B240" s="361" t="s">
        <v>131</v>
      </c>
      <c r="C240" s="361" t="s">
        <v>83</v>
      </c>
      <c r="D240" s="368">
        <v>278.75</v>
      </c>
      <c r="E240" s="381" t="s">
        <v>132</v>
      </c>
      <c r="F240" s="361" t="s">
        <v>133</v>
      </c>
      <c r="G240" s="371" t="s">
        <v>162</v>
      </c>
      <c r="H240" s="361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58"/>
      <c r="B241" s="362"/>
      <c r="C241" s="362"/>
      <c r="D241" s="370"/>
      <c r="E241" s="382"/>
      <c r="F241" s="362"/>
      <c r="G241" s="373"/>
      <c r="H241" s="362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57"/>
      <c r="B243" s="363" t="s">
        <v>212</v>
      </c>
      <c r="C243" s="361" t="s">
        <v>77</v>
      </c>
      <c r="D243" s="368">
        <v>24</v>
      </c>
      <c r="E243" s="363" t="s">
        <v>149</v>
      </c>
      <c r="F243" s="361" t="s">
        <v>37</v>
      </c>
      <c r="G243" s="363" t="s">
        <v>9</v>
      </c>
      <c r="H243" s="361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65"/>
      <c r="B244" s="366"/>
      <c r="C244" s="367"/>
      <c r="D244" s="369"/>
      <c r="E244" s="366"/>
      <c r="F244" s="367"/>
      <c r="G244" s="366"/>
      <c r="H244" s="367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65"/>
      <c r="B245" s="366"/>
      <c r="C245" s="367"/>
      <c r="D245" s="369"/>
      <c r="E245" s="366"/>
      <c r="F245" s="367"/>
      <c r="G245" s="366"/>
      <c r="H245" s="367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65"/>
      <c r="B246" s="366"/>
      <c r="C246" s="367"/>
      <c r="D246" s="369"/>
      <c r="E246" s="366"/>
      <c r="F246" s="367"/>
      <c r="G246" s="366"/>
      <c r="H246" s="367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58"/>
      <c r="B247" s="364"/>
      <c r="C247" s="362"/>
      <c r="D247" s="370"/>
      <c r="E247" s="364"/>
      <c r="F247" s="362"/>
      <c r="G247" s="364"/>
      <c r="H247" s="362"/>
      <c r="I247" s="135" t="s">
        <v>178</v>
      </c>
      <c r="J247" s="147">
        <v>0</v>
      </c>
      <c r="K247" s="145">
        <v>0</v>
      </c>
      <c r="L247" s="145">
        <v>7339</v>
      </c>
      <c r="M247" s="145">
        <v>0</v>
      </c>
      <c r="N247" s="145">
        <v>0</v>
      </c>
      <c r="O247" s="145">
        <v>10161</v>
      </c>
      <c r="P247" s="145">
        <v>8928</v>
      </c>
      <c r="Q247" s="147">
        <v>20966</v>
      </c>
      <c r="R247" s="147">
        <v>7311</v>
      </c>
      <c r="S247" s="145">
        <v>13285</v>
      </c>
      <c r="T247" s="145">
        <v>24099</v>
      </c>
      <c r="U247" s="148">
        <v>18977</v>
      </c>
      <c r="V247" s="149">
        <f>SUM(J247:U247)</f>
        <v>111066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111066</v>
      </c>
    </row>
    <row r="249" spans="1:22" ht="15.75" x14ac:dyDescent="0.2">
      <c r="A249" s="357"/>
      <c r="B249" s="363" t="s">
        <v>213</v>
      </c>
      <c r="C249" s="361" t="s">
        <v>81</v>
      </c>
      <c r="D249" s="368">
        <v>24</v>
      </c>
      <c r="E249" s="363" t="s">
        <v>149</v>
      </c>
      <c r="F249" s="361" t="s">
        <v>37</v>
      </c>
      <c r="G249" s="363" t="s">
        <v>9</v>
      </c>
      <c r="H249" s="361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65"/>
      <c r="B250" s="366"/>
      <c r="C250" s="367"/>
      <c r="D250" s="369"/>
      <c r="E250" s="366"/>
      <c r="F250" s="367"/>
      <c r="G250" s="366"/>
      <c r="H250" s="367"/>
      <c r="I250" s="159" t="s">
        <v>103</v>
      </c>
      <c r="J250" s="160">
        <v>7926</v>
      </c>
      <c r="K250" s="154">
        <v>8144</v>
      </c>
      <c r="L250" s="154">
        <v>8683</v>
      </c>
      <c r="M250" s="154">
        <v>4628</v>
      </c>
      <c r="N250" s="154">
        <v>31176</v>
      </c>
      <c r="O250" s="154">
        <v>27413</v>
      </c>
      <c r="P250" s="154">
        <v>13713</v>
      </c>
      <c r="Q250" s="160">
        <v>21308</v>
      </c>
      <c r="R250" s="160">
        <v>17212</v>
      </c>
      <c r="S250" s="154">
        <v>14551</v>
      </c>
      <c r="T250" s="154">
        <v>49158</v>
      </c>
      <c r="U250" s="161">
        <v>45833</v>
      </c>
      <c r="V250" s="162">
        <f>SUM(J250:U250)</f>
        <v>249745</v>
      </c>
    </row>
    <row r="251" spans="1:22" ht="15.75" x14ac:dyDescent="0.2">
      <c r="A251" s="365"/>
      <c r="B251" s="366"/>
      <c r="C251" s="367"/>
      <c r="D251" s="369"/>
      <c r="E251" s="366"/>
      <c r="F251" s="367"/>
      <c r="G251" s="366"/>
      <c r="H251" s="367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65"/>
      <c r="B252" s="366"/>
      <c r="C252" s="367"/>
      <c r="D252" s="369"/>
      <c r="E252" s="366"/>
      <c r="F252" s="367"/>
      <c r="G252" s="366"/>
      <c r="H252" s="367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58"/>
      <c r="B253" s="364"/>
      <c r="C253" s="362"/>
      <c r="D253" s="370"/>
      <c r="E253" s="364"/>
      <c r="F253" s="362"/>
      <c r="G253" s="364"/>
      <c r="H253" s="362"/>
      <c r="I253" s="135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/>
      <c r="Q253" s="147"/>
      <c r="R253" s="147"/>
      <c r="S253" s="145"/>
      <c r="T253" s="145"/>
      <c r="U253" s="148"/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249745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62550235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I5:I6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A30:A33"/>
    <mergeCell ref="C30:C33"/>
    <mergeCell ref="D30:D33"/>
    <mergeCell ref="E30:E33"/>
    <mergeCell ref="F30:F33"/>
    <mergeCell ref="A27:A28"/>
    <mergeCell ref="D27:D28"/>
    <mergeCell ref="E27:E28"/>
    <mergeCell ref="F27:F28"/>
    <mergeCell ref="G27:G28"/>
    <mergeCell ref="B27:B28"/>
    <mergeCell ref="C27:C28"/>
    <mergeCell ref="B30:B33"/>
    <mergeCell ref="G40:G44"/>
    <mergeCell ref="G30:G33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66:G69"/>
    <mergeCell ref="H66:H69"/>
    <mergeCell ref="A76:A77"/>
    <mergeCell ref="B76:B77"/>
    <mergeCell ref="C76:C77"/>
    <mergeCell ref="D76:D77"/>
    <mergeCell ref="E76:E77"/>
    <mergeCell ref="F76:F77"/>
    <mergeCell ref="G76:G77"/>
    <mergeCell ref="H76:H77"/>
    <mergeCell ref="A66:A69"/>
    <mergeCell ref="B66:B69"/>
    <mergeCell ref="C66:C69"/>
    <mergeCell ref="D66:D69"/>
    <mergeCell ref="E66:E69"/>
    <mergeCell ref="F66:F69"/>
    <mergeCell ref="F73:F74"/>
    <mergeCell ref="G73:G74"/>
    <mergeCell ref="H73:H74"/>
    <mergeCell ref="A73:A74"/>
    <mergeCell ref="B73:B74"/>
    <mergeCell ref="C73:C74"/>
    <mergeCell ref="D73:D74"/>
    <mergeCell ref="E73:E74"/>
    <mergeCell ref="G79:G84"/>
    <mergeCell ref="H79:H84"/>
    <mergeCell ref="A86:A89"/>
    <mergeCell ref="B86:B89"/>
    <mergeCell ref="C86:C89"/>
    <mergeCell ref="D86:D89"/>
    <mergeCell ref="E86:E89"/>
    <mergeCell ref="F86:F89"/>
    <mergeCell ref="G86:G89"/>
    <mergeCell ref="H86:H89"/>
    <mergeCell ref="A79:A84"/>
    <mergeCell ref="B79:B84"/>
    <mergeCell ref="C79:C84"/>
    <mergeCell ref="D79:D84"/>
    <mergeCell ref="E79:E84"/>
    <mergeCell ref="F79:F84"/>
    <mergeCell ref="G91:G94"/>
    <mergeCell ref="H91:H94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A91:A94"/>
    <mergeCell ref="B91:B94"/>
    <mergeCell ref="C91:C94"/>
    <mergeCell ref="D91:D94"/>
    <mergeCell ref="E91:E94"/>
    <mergeCell ref="F91:F94"/>
    <mergeCell ref="G108:G114"/>
    <mergeCell ref="H108:H114"/>
    <mergeCell ref="A116:A122"/>
    <mergeCell ref="B116:B122"/>
    <mergeCell ref="C116:C122"/>
    <mergeCell ref="D116:D122"/>
    <mergeCell ref="E116:E122"/>
    <mergeCell ref="F116:F122"/>
    <mergeCell ref="G116:G122"/>
    <mergeCell ref="H116:H122"/>
    <mergeCell ref="A108:A114"/>
    <mergeCell ref="B108:B114"/>
    <mergeCell ref="C108:C114"/>
    <mergeCell ref="D108:D114"/>
    <mergeCell ref="E108:E114"/>
    <mergeCell ref="F108:F114"/>
    <mergeCell ref="G124:G128"/>
    <mergeCell ref="H124:H128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A124:A128"/>
    <mergeCell ref="B124:B128"/>
    <mergeCell ref="C124:C128"/>
    <mergeCell ref="D124:D128"/>
    <mergeCell ref="E124:E128"/>
    <mergeCell ref="F124:F128"/>
    <mergeCell ref="G137:G144"/>
    <mergeCell ref="H137:H144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37:A144"/>
    <mergeCell ref="B137:B144"/>
    <mergeCell ref="C137:C144"/>
    <mergeCell ref="D137:D144"/>
    <mergeCell ref="E137:E144"/>
    <mergeCell ref="F137:F144"/>
    <mergeCell ref="G151:G157"/>
    <mergeCell ref="H151:H15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A151:A157"/>
    <mergeCell ref="B151:B157"/>
    <mergeCell ref="C151:C157"/>
    <mergeCell ref="D151:D157"/>
    <mergeCell ref="E151:E157"/>
    <mergeCell ref="F151:F157"/>
    <mergeCell ref="G166:G170"/>
    <mergeCell ref="H166:H170"/>
    <mergeCell ref="A172:A179"/>
    <mergeCell ref="B172:B179"/>
    <mergeCell ref="C172:C179"/>
    <mergeCell ref="D172:D179"/>
    <mergeCell ref="E172:E179"/>
    <mergeCell ref="F172:F179"/>
    <mergeCell ref="G172:G179"/>
    <mergeCell ref="H172:H179"/>
    <mergeCell ref="A166:A170"/>
    <mergeCell ref="B166:B170"/>
    <mergeCell ref="C166:C170"/>
    <mergeCell ref="D166:D170"/>
    <mergeCell ref="E166:E170"/>
    <mergeCell ref="F166:F170"/>
    <mergeCell ref="G181:G186"/>
    <mergeCell ref="H181:H186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A181:A186"/>
    <mergeCell ref="B181:B186"/>
    <mergeCell ref="C181:C186"/>
    <mergeCell ref="D181:D186"/>
    <mergeCell ref="E181:E186"/>
    <mergeCell ref="F181:F186"/>
    <mergeCell ref="G194:G199"/>
    <mergeCell ref="H194:H199"/>
    <mergeCell ref="A201:A208"/>
    <mergeCell ref="B201:B208"/>
    <mergeCell ref="C201:C208"/>
    <mergeCell ref="D201:D208"/>
    <mergeCell ref="E201:E208"/>
    <mergeCell ref="F201:F208"/>
    <mergeCell ref="G201:G208"/>
    <mergeCell ref="H201:H208"/>
    <mergeCell ref="A194:A199"/>
    <mergeCell ref="B194:B199"/>
    <mergeCell ref="C194:C199"/>
    <mergeCell ref="D194:D199"/>
    <mergeCell ref="E194:E199"/>
    <mergeCell ref="F194:F199"/>
    <mergeCell ref="G210:G215"/>
    <mergeCell ref="H210:H215"/>
    <mergeCell ref="A217:A224"/>
    <mergeCell ref="B217:B224"/>
    <mergeCell ref="C217:C224"/>
    <mergeCell ref="D217:D224"/>
    <mergeCell ref="E217:E224"/>
    <mergeCell ref="F217:F224"/>
    <mergeCell ref="G217:G224"/>
    <mergeCell ref="H217:H224"/>
    <mergeCell ref="A210:A215"/>
    <mergeCell ref="B210:B215"/>
    <mergeCell ref="C210:C215"/>
    <mergeCell ref="D210:D215"/>
    <mergeCell ref="E210:E215"/>
    <mergeCell ref="F210:F215"/>
    <mergeCell ref="G226:G229"/>
    <mergeCell ref="H226:H229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26:A229"/>
    <mergeCell ref="B226:B229"/>
    <mergeCell ref="C226:C229"/>
    <mergeCell ref="D226:D229"/>
    <mergeCell ref="E226:E229"/>
    <mergeCell ref="F226:F229"/>
    <mergeCell ref="G235:G238"/>
    <mergeCell ref="H235:H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A235:A238"/>
    <mergeCell ref="B235:B238"/>
    <mergeCell ref="C235:C238"/>
    <mergeCell ref="D235:D238"/>
    <mergeCell ref="E235:E236"/>
    <mergeCell ref="F235:F238"/>
    <mergeCell ref="G243:G247"/>
    <mergeCell ref="H243:H247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A243:A247"/>
    <mergeCell ref="B243:B247"/>
    <mergeCell ref="C243:C247"/>
    <mergeCell ref="D243:D247"/>
    <mergeCell ref="E243:E247"/>
    <mergeCell ref="F243:F24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zoomScale="70" zoomScaleNormal="70" workbookViewId="0">
      <selection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2001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2001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63</v>
      </c>
      <c r="H7" s="326" t="s">
        <v>31</v>
      </c>
      <c r="I7" s="4" t="s">
        <v>92</v>
      </c>
      <c r="J7" s="17">
        <v>29014</v>
      </c>
      <c r="K7" s="17">
        <v>24892</v>
      </c>
      <c r="L7" s="17">
        <v>23013</v>
      </c>
      <c r="M7" s="17">
        <v>21243</v>
      </c>
      <c r="N7" s="17">
        <v>29384</v>
      </c>
      <c r="O7" s="17">
        <v>36046</v>
      </c>
      <c r="P7" s="17">
        <v>21933</v>
      </c>
      <c r="Q7" s="34">
        <v>31037</v>
      </c>
      <c r="R7" s="58">
        <v>28732</v>
      </c>
      <c r="S7" s="34">
        <v>28782</v>
      </c>
      <c r="T7" s="34">
        <v>28684</v>
      </c>
      <c r="U7" s="34">
        <v>36520</v>
      </c>
      <c r="V7" s="35">
        <f>SUM(J7:U7)</f>
        <v>339280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91</v>
      </c>
      <c r="J8" s="17">
        <v>7638</v>
      </c>
      <c r="K8" s="17">
        <v>5781</v>
      </c>
      <c r="L8" s="17">
        <v>6065</v>
      </c>
      <c r="M8" s="17">
        <v>5030</v>
      </c>
      <c r="N8" s="17">
        <v>7732</v>
      </c>
      <c r="O8" s="17">
        <v>6593</v>
      </c>
      <c r="P8" s="17">
        <v>5770</v>
      </c>
      <c r="Q8" s="17">
        <v>6680</v>
      </c>
      <c r="R8" s="16">
        <v>5620</v>
      </c>
      <c r="S8" s="17">
        <v>6536</v>
      </c>
      <c r="T8" s="17">
        <v>7018</v>
      </c>
      <c r="U8" s="17">
        <v>5634</v>
      </c>
      <c r="V8" s="22">
        <f>SUM(J8:U8)</f>
        <v>76097</v>
      </c>
    </row>
    <row r="9" spans="1:22" ht="16.5" thickBot="1" x14ac:dyDescent="0.3">
      <c r="A9" s="312"/>
      <c r="B9" s="327"/>
      <c r="C9" s="315"/>
      <c r="D9" s="315"/>
      <c r="E9" s="327"/>
      <c r="F9" s="327"/>
      <c r="G9" s="327"/>
      <c r="H9" s="327"/>
      <c r="I9" s="3" t="s">
        <v>103</v>
      </c>
      <c r="J9" s="17">
        <v>9805</v>
      </c>
      <c r="K9" s="17">
        <v>6556</v>
      </c>
      <c r="L9" s="17">
        <v>11358</v>
      </c>
      <c r="M9" s="17">
        <v>12013</v>
      </c>
      <c r="N9" s="17">
        <v>9734</v>
      </c>
      <c r="O9" s="17">
        <v>8609</v>
      </c>
      <c r="P9" s="17">
        <v>11135</v>
      </c>
      <c r="Q9" s="17">
        <v>7757</v>
      </c>
      <c r="R9" s="16">
        <v>9220</v>
      </c>
      <c r="S9" s="17">
        <v>11342</v>
      </c>
      <c r="T9" s="17">
        <v>10596</v>
      </c>
      <c r="U9" s="17">
        <v>9695</v>
      </c>
      <c r="V9" s="22">
        <f>SUM(J9:U9)</f>
        <v>117820</v>
      </c>
    </row>
    <row r="10" spans="1:22" ht="16.5" thickBot="1" x14ac:dyDescent="0.3">
      <c r="A10" s="39"/>
      <c r="B10" s="40"/>
      <c r="C10" s="40"/>
      <c r="D10" s="40"/>
      <c r="E10" s="40"/>
      <c r="F10" s="40"/>
      <c r="G10" s="40"/>
      <c r="H10" s="40"/>
      <c r="I10" s="40"/>
      <c r="J10" s="66"/>
      <c r="K10" s="30"/>
      <c r="L10" s="30"/>
      <c r="M10" s="30"/>
      <c r="N10" s="30"/>
      <c r="O10" s="30"/>
      <c r="P10" s="30"/>
      <c r="Q10" s="68"/>
      <c r="R10" s="59"/>
      <c r="S10" s="30"/>
      <c r="T10" s="30"/>
      <c r="U10" s="30"/>
      <c r="V10" s="31"/>
    </row>
    <row r="11" spans="1:22" ht="15.75" x14ac:dyDescent="0.25">
      <c r="A11" s="311">
        <v>481</v>
      </c>
      <c r="B11" s="326" t="s">
        <v>32</v>
      </c>
      <c r="C11" s="314" t="s">
        <v>77</v>
      </c>
      <c r="D11" s="314">
        <v>94</v>
      </c>
      <c r="E11" s="326" t="s">
        <v>64</v>
      </c>
      <c r="F11" s="326" t="s">
        <v>31</v>
      </c>
      <c r="G11" s="326" t="s">
        <v>27</v>
      </c>
      <c r="H11" s="326" t="s">
        <v>31</v>
      </c>
      <c r="I11" s="41" t="s">
        <v>92</v>
      </c>
      <c r="J11" s="15">
        <v>19099</v>
      </c>
      <c r="K11" s="15">
        <v>12756</v>
      </c>
      <c r="L11" s="15">
        <v>14475</v>
      </c>
      <c r="M11" s="15">
        <v>10795</v>
      </c>
      <c r="N11" s="15">
        <v>15980</v>
      </c>
      <c r="O11" s="15">
        <v>16369</v>
      </c>
      <c r="P11" s="15">
        <v>11730</v>
      </c>
      <c r="Q11" s="14">
        <v>12569</v>
      </c>
      <c r="R11" s="14">
        <v>15685</v>
      </c>
      <c r="S11" s="15">
        <v>16550</v>
      </c>
      <c r="T11" s="15">
        <v>10969</v>
      </c>
      <c r="U11" s="15">
        <v>16451</v>
      </c>
      <c r="V11" s="23">
        <f>SUM(J11:U11)</f>
        <v>173428</v>
      </c>
    </row>
    <row r="12" spans="1:22" ht="15.75" customHeight="1" x14ac:dyDescent="0.25">
      <c r="A12" s="312"/>
      <c r="B12" s="327"/>
      <c r="C12" s="315"/>
      <c r="D12" s="315"/>
      <c r="E12" s="327"/>
      <c r="F12" s="327"/>
      <c r="G12" s="327"/>
      <c r="H12" s="327"/>
      <c r="I12" s="3" t="s">
        <v>91</v>
      </c>
      <c r="J12" s="36">
        <v>8348</v>
      </c>
      <c r="K12" s="17">
        <v>5155</v>
      </c>
      <c r="L12" s="17">
        <v>8945</v>
      </c>
      <c r="M12" s="17">
        <v>5690</v>
      </c>
      <c r="N12" s="17">
        <v>6665</v>
      </c>
      <c r="O12" s="17">
        <v>6953</v>
      </c>
      <c r="P12" s="17">
        <v>5269</v>
      </c>
      <c r="Q12" s="16">
        <v>5963</v>
      </c>
      <c r="R12" s="16">
        <v>4380</v>
      </c>
      <c r="S12" s="17">
        <v>5901</v>
      </c>
      <c r="T12" s="17">
        <v>4369</v>
      </c>
      <c r="U12" s="17">
        <v>6701</v>
      </c>
      <c r="V12" s="22">
        <f>SUM(J12:U12)</f>
        <v>74339</v>
      </c>
    </row>
    <row r="13" spans="1:22" ht="16.5" thickBot="1" x14ac:dyDescent="0.3">
      <c r="A13" s="312"/>
      <c r="B13" s="327"/>
      <c r="C13" s="315"/>
      <c r="D13" s="315"/>
      <c r="E13" s="327"/>
      <c r="F13" s="327"/>
      <c r="G13" s="327"/>
      <c r="H13" s="327"/>
      <c r="I13" s="3" t="s">
        <v>103</v>
      </c>
      <c r="J13" s="17">
        <v>6732</v>
      </c>
      <c r="K13" s="17">
        <v>6603</v>
      </c>
      <c r="L13" s="17">
        <v>8331</v>
      </c>
      <c r="M13" s="17">
        <v>7520</v>
      </c>
      <c r="N13" s="17">
        <v>6080</v>
      </c>
      <c r="O13" s="17">
        <v>6906</v>
      </c>
      <c r="P13" s="17">
        <v>10059</v>
      </c>
      <c r="Q13" s="16">
        <v>5715</v>
      </c>
      <c r="R13" s="16">
        <v>6263</v>
      </c>
      <c r="S13" s="17">
        <v>8243</v>
      </c>
      <c r="T13" s="17">
        <v>7552</v>
      </c>
      <c r="U13" s="17">
        <v>5481</v>
      </c>
      <c r="V13" s="22">
        <f>SUM(J13:U13)</f>
        <v>85485</v>
      </c>
    </row>
    <row r="14" spans="1:22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66"/>
      <c r="K14" s="30"/>
      <c r="L14" s="30"/>
      <c r="M14" s="30"/>
      <c r="N14" s="30"/>
      <c r="O14" s="30"/>
      <c r="P14" s="30"/>
      <c r="Q14" s="68"/>
      <c r="R14" s="59"/>
      <c r="S14" s="30"/>
      <c r="T14" s="30"/>
      <c r="U14" s="30"/>
      <c r="V14" s="31"/>
    </row>
    <row r="15" spans="1:22" ht="16.149999999999999" customHeight="1" x14ac:dyDescent="0.25">
      <c r="A15" s="311">
        <v>482</v>
      </c>
      <c r="B15" s="314" t="s">
        <v>32</v>
      </c>
      <c r="C15" s="314" t="s">
        <v>79</v>
      </c>
      <c r="D15" s="314">
        <v>225</v>
      </c>
      <c r="E15" s="340" t="s">
        <v>66</v>
      </c>
      <c r="F15" s="326" t="s">
        <v>31</v>
      </c>
      <c r="G15" s="326" t="s">
        <v>64</v>
      </c>
      <c r="H15" s="326" t="s">
        <v>31</v>
      </c>
      <c r="I15" s="41" t="s">
        <v>92</v>
      </c>
      <c r="J15" s="15">
        <v>48113</v>
      </c>
      <c r="K15" s="15">
        <v>37648</v>
      </c>
      <c r="L15" s="15">
        <v>37488</v>
      </c>
      <c r="M15" s="15">
        <v>32038</v>
      </c>
      <c r="N15" s="15">
        <v>45364</v>
      </c>
      <c r="O15" s="15">
        <v>52415</v>
      </c>
      <c r="P15" s="15">
        <v>33663</v>
      </c>
      <c r="Q15" s="14">
        <v>43606</v>
      </c>
      <c r="R15" s="14">
        <v>44417</v>
      </c>
      <c r="S15" s="15">
        <v>45332</v>
      </c>
      <c r="T15" s="15">
        <v>39653</v>
      </c>
      <c r="U15" s="15">
        <v>52971</v>
      </c>
      <c r="V15" s="23">
        <f>SUM(J15:U15)</f>
        <v>512708</v>
      </c>
    </row>
    <row r="16" spans="1:22" ht="16.149999999999999" customHeight="1" x14ac:dyDescent="0.25">
      <c r="A16" s="312"/>
      <c r="B16" s="315"/>
      <c r="C16" s="315"/>
      <c r="D16" s="315"/>
      <c r="E16" s="341"/>
      <c r="F16" s="327"/>
      <c r="G16" s="327"/>
      <c r="H16" s="327"/>
      <c r="I16" s="3" t="s">
        <v>91</v>
      </c>
      <c r="J16" s="17">
        <v>15986</v>
      </c>
      <c r="K16" s="17">
        <v>10936</v>
      </c>
      <c r="L16" s="17">
        <v>15010</v>
      </c>
      <c r="M16" s="17">
        <v>10720</v>
      </c>
      <c r="N16" s="17">
        <v>14397</v>
      </c>
      <c r="O16" s="17">
        <v>13546</v>
      </c>
      <c r="P16" s="17">
        <v>11039</v>
      </c>
      <c r="Q16" s="16">
        <v>12643</v>
      </c>
      <c r="R16" s="16">
        <v>10000</v>
      </c>
      <c r="S16" s="17">
        <v>12437</v>
      </c>
      <c r="T16" s="17">
        <v>11387</v>
      </c>
      <c r="U16" s="17">
        <v>12335</v>
      </c>
      <c r="V16" s="22">
        <f>SUM(J16:U16)</f>
        <v>150436</v>
      </c>
    </row>
    <row r="17" spans="1:22" ht="16.149999999999999" customHeight="1" thickBot="1" x14ac:dyDescent="0.3">
      <c r="A17" s="312"/>
      <c r="B17" s="315"/>
      <c r="C17" s="315"/>
      <c r="D17" s="315"/>
      <c r="E17" s="341"/>
      <c r="F17" s="327"/>
      <c r="G17" s="327"/>
      <c r="H17" s="327"/>
      <c r="I17" s="3" t="s">
        <v>103</v>
      </c>
      <c r="J17" s="17">
        <v>16537</v>
      </c>
      <c r="K17" s="17">
        <v>13159</v>
      </c>
      <c r="L17" s="17">
        <v>19689</v>
      </c>
      <c r="M17" s="17">
        <v>19533</v>
      </c>
      <c r="N17" s="17">
        <v>15814</v>
      </c>
      <c r="O17" s="17">
        <v>15515</v>
      </c>
      <c r="P17" s="17">
        <v>21194</v>
      </c>
      <c r="Q17" s="16">
        <v>13472</v>
      </c>
      <c r="R17" s="16">
        <v>15483</v>
      </c>
      <c r="S17" s="17">
        <v>19585</v>
      </c>
      <c r="T17" s="17">
        <v>18148</v>
      </c>
      <c r="U17" s="17">
        <v>15176</v>
      </c>
      <c r="V17" s="22">
        <f>SUM(J17:U17)</f>
        <v>203305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/>
    </row>
    <row r="19" spans="1:22" ht="16.5" customHeight="1" thickBot="1" x14ac:dyDescent="0.3">
      <c r="A19" s="42">
        <v>500</v>
      </c>
      <c r="B19" s="43" t="s">
        <v>30</v>
      </c>
      <c r="C19" s="43" t="s">
        <v>80</v>
      </c>
      <c r="D19" s="43">
        <v>36</v>
      </c>
      <c r="E19" s="44" t="s">
        <v>20</v>
      </c>
      <c r="F19" s="44" t="s">
        <v>31</v>
      </c>
      <c r="G19" s="44" t="s">
        <v>21</v>
      </c>
      <c r="H19" s="44" t="s">
        <v>31</v>
      </c>
      <c r="I19" s="44" t="s">
        <v>93</v>
      </c>
      <c r="J19" s="67">
        <v>0</v>
      </c>
      <c r="K19" s="32">
        <v>6079</v>
      </c>
      <c r="L19" s="32">
        <v>0</v>
      </c>
      <c r="M19" s="32">
        <v>0</v>
      </c>
      <c r="N19" s="32">
        <v>253537</v>
      </c>
      <c r="O19" s="32">
        <v>261084</v>
      </c>
      <c r="P19" s="32">
        <v>231365</v>
      </c>
      <c r="Q19" s="25">
        <v>121252</v>
      </c>
      <c r="R19" s="56">
        <v>307928</v>
      </c>
      <c r="S19" s="32">
        <v>342296</v>
      </c>
      <c r="T19" s="32">
        <v>333902</v>
      </c>
      <c r="U19" s="32">
        <v>333958</v>
      </c>
      <c r="V19" s="33">
        <f>SUM(J19:U19)</f>
        <v>2191401</v>
      </c>
    </row>
    <row r="20" spans="1:22" ht="16.5" thickBot="1" x14ac:dyDescent="0.3">
      <c r="A20" s="45"/>
      <c r="B20" s="40"/>
      <c r="C20" s="40"/>
      <c r="D20" s="40"/>
      <c r="E20" s="40"/>
      <c r="F20" s="40"/>
      <c r="G20" s="40"/>
      <c r="H20" s="40"/>
      <c r="I20" s="40"/>
      <c r="J20" s="66"/>
      <c r="K20" s="30"/>
      <c r="L20" s="30"/>
      <c r="M20" s="30"/>
      <c r="N20" s="30"/>
      <c r="O20" s="30"/>
      <c r="P20" s="30"/>
      <c r="Q20" s="68"/>
      <c r="R20" s="59"/>
      <c r="S20" s="30"/>
      <c r="T20" s="30"/>
      <c r="U20" s="30"/>
      <c r="V20" s="31"/>
    </row>
    <row r="21" spans="1:22" ht="15.75" x14ac:dyDescent="0.25">
      <c r="A21" s="311">
        <v>501</v>
      </c>
      <c r="B21" s="314" t="s">
        <v>30</v>
      </c>
      <c r="C21" s="314" t="s">
        <v>81</v>
      </c>
      <c r="D21" s="314">
        <v>36</v>
      </c>
      <c r="E21" s="326" t="s">
        <v>20</v>
      </c>
      <c r="F21" s="326" t="s">
        <v>31</v>
      </c>
      <c r="G21" s="326" t="s">
        <v>21</v>
      </c>
      <c r="H21" s="326" t="s">
        <v>31</v>
      </c>
      <c r="I21" s="41" t="s">
        <v>98</v>
      </c>
      <c r="J21" s="15">
        <v>0</v>
      </c>
      <c r="K21" s="15">
        <v>0</v>
      </c>
      <c r="L21" s="15">
        <v>0</v>
      </c>
      <c r="M21" s="15">
        <v>83</v>
      </c>
      <c r="N21" s="15">
        <v>83</v>
      </c>
      <c r="O21" s="15">
        <v>355</v>
      </c>
      <c r="P21" s="15">
        <v>375</v>
      </c>
      <c r="Q21" s="16">
        <v>419</v>
      </c>
      <c r="R21" s="14">
        <v>223</v>
      </c>
      <c r="S21" s="15">
        <v>0</v>
      </c>
      <c r="T21" s="15">
        <v>0</v>
      </c>
      <c r="U21" s="15">
        <v>0</v>
      </c>
      <c r="V21" s="23">
        <f>SUM(J21:U21)</f>
        <v>1538</v>
      </c>
    </row>
    <row r="22" spans="1:22" ht="15.75" x14ac:dyDescent="0.25">
      <c r="A22" s="312"/>
      <c r="B22" s="315"/>
      <c r="C22" s="315"/>
      <c r="D22" s="315"/>
      <c r="E22" s="327"/>
      <c r="F22" s="327"/>
      <c r="G22" s="327"/>
      <c r="H22" s="327"/>
      <c r="I22" s="4" t="s">
        <v>106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6">
        <v>141</v>
      </c>
      <c r="R22" s="16">
        <v>0</v>
      </c>
      <c r="S22" s="17">
        <v>0</v>
      </c>
      <c r="T22" s="17">
        <v>0</v>
      </c>
      <c r="U22" s="17">
        <v>0</v>
      </c>
      <c r="V22" s="22">
        <f>SUM(J22:U22)</f>
        <v>141</v>
      </c>
    </row>
    <row r="23" spans="1:22" ht="16.5" thickBot="1" x14ac:dyDescent="0.3">
      <c r="A23" s="313"/>
      <c r="B23" s="316"/>
      <c r="C23" s="316"/>
      <c r="D23" s="316"/>
      <c r="E23" s="328"/>
      <c r="F23" s="328"/>
      <c r="G23" s="328"/>
      <c r="H23" s="328"/>
      <c r="I23" s="43" t="s">
        <v>93</v>
      </c>
      <c r="J23" s="56">
        <v>167003</v>
      </c>
      <c r="K23" s="32">
        <v>197875</v>
      </c>
      <c r="L23" s="32">
        <v>173503</v>
      </c>
      <c r="M23" s="32">
        <v>175880</v>
      </c>
      <c r="N23" s="32">
        <v>204402</v>
      </c>
      <c r="O23" s="32">
        <v>229615</v>
      </c>
      <c r="P23" s="32">
        <v>216103</v>
      </c>
      <c r="Q23" s="56">
        <v>208550</v>
      </c>
      <c r="R23" s="56">
        <v>181679</v>
      </c>
      <c r="S23" s="32">
        <v>153100</v>
      </c>
      <c r="T23" s="32">
        <v>148340</v>
      </c>
      <c r="U23" s="32">
        <v>148765</v>
      </c>
      <c r="V23" s="33">
        <f>SUM(J23:U23)</f>
        <v>2204815</v>
      </c>
    </row>
    <row r="24" spans="1:22" ht="16.5" thickBot="1" x14ac:dyDescent="0.3">
      <c r="A24" s="45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/>
    </row>
    <row r="25" spans="1:22" ht="16.5" customHeight="1" x14ac:dyDescent="0.25">
      <c r="A25" s="311">
        <v>502</v>
      </c>
      <c r="B25" s="326" t="s">
        <v>30</v>
      </c>
      <c r="C25" s="314" t="s">
        <v>77</v>
      </c>
      <c r="D25" s="314">
        <v>36</v>
      </c>
      <c r="E25" s="326" t="s">
        <v>21</v>
      </c>
      <c r="F25" s="326" t="s">
        <v>31</v>
      </c>
      <c r="G25" s="326" t="s">
        <v>20</v>
      </c>
      <c r="H25" s="326" t="s">
        <v>31</v>
      </c>
      <c r="I25" s="41" t="s">
        <v>92</v>
      </c>
      <c r="J25" s="15">
        <v>5985</v>
      </c>
      <c r="K25" s="15">
        <v>7323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23">
        <f>SUM(J25:U25)</f>
        <v>13308</v>
      </c>
    </row>
    <row r="26" spans="1:22" ht="16.5" customHeight="1" x14ac:dyDescent="0.25">
      <c r="A26" s="312"/>
      <c r="B26" s="327"/>
      <c r="C26" s="315"/>
      <c r="D26" s="315"/>
      <c r="E26" s="327"/>
      <c r="F26" s="327"/>
      <c r="G26" s="327"/>
      <c r="H26" s="327"/>
      <c r="I26" s="3" t="s">
        <v>98</v>
      </c>
      <c r="J26" s="17">
        <v>36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22">
        <f>SUM(J26:U26)</f>
        <v>36</v>
      </c>
    </row>
    <row r="27" spans="1:22" ht="16.5" customHeight="1" x14ac:dyDescent="0.25">
      <c r="A27" s="312"/>
      <c r="B27" s="327"/>
      <c r="C27" s="315"/>
      <c r="D27" s="315"/>
      <c r="E27" s="327"/>
      <c r="F27" s="327"/>
      <c r="G27" s="327"/>
      <c r="H27" s="327"/>
      <c r="I27" s="3" t="s">
        <v>91</v>
      </c>
      <c r="J27" s="17">
        <v>73</v>
      </c>
      <c r="K27" s="17">
        <v>11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22">
        <f>SUM(J27:U27)</f>
        <v>84</v>
      </c>
    </row>
    <row r="28" spans="1:22" ht="16.5" customHeight="1" thickBot="1" x14ac:dyDescent="0.3">
      <c r="A28" s="313"/>
      <c r="B28" s="328"/>
      <c r="C28" s="316"/>
      <c r="D28" s="316"/>
      <c r="E28" s="328"/>
      <c r="F28" s="328"/>
      <c r="G28" s="328"/>
      <c r="H28" s="328"/>
      <c r="I28" s="3" t="s">
        <v>103</v>
      </c>
      <c r="J28" s="32">
        <v>10499</v>
      </c>
      <c r="K28" s="32">
        <v>5870</v>
      </c>
      <c r="L28" s="32">
        <v>8474</v>
      </c>
      <c r="M28" s="32">
        <v>5783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f>SUM(J28:U28)</f>
        <v>30626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/>
    </row>
    <row r="30" spans="1:22" ht="16.5" thickBot="1" x14ac:dyDescent="0.3">
      <c r="A30" s="78">
        <v>525</v>
      </c>
      <c r="B30" s="75" t="s">
        <v>33</v>
      </c>
      <c r="C30" s="75" t="s">
        <v>81</v>
      </c>
      <c r="D30" s="75">
        <v>15</v>
      </c>
      <c r="E30" s="76" t="s">
        <v>24</v>
      </c>
      <c r="F30" s="76" t="s">
        <v>34</v>
      </c>
      <c r="G30" s="76" t="s">
        <v>25</v>
      </c>
      <c r="H30" s="76" t="s">
        <v>34</v>
      </c>
      <c r="I30" s="73" t="s">
        <v>92</v>
      </c>
      <c r="J30" s="72">
        <v>67072</v>
      </c>
      <c r="K30" s="34">
        <v>59193</v>
      </c>
      <c r="L30" s="34">
        <v>67102</v>
      </c>
      <c r="M30" s="34">
        <v>76575</v>
      </c>
      <c r="N30" s="34">
        <v>80357</v>
      </c>
      <c r="O30" s="34">
        <v>78041</v>
      </c>
      <c r="P30" s="34">
        <v>83418</v>
      </c>
      <c r="Q30" s="58">
        <v>75675</v>
      </c>
      <c r="R30" s="58">
        <v>86769</v>
      </c>
      <c r="S30" s="34">
        <v>96730</v>
      </c>
      <c r="T30" s="34">
        <v>83694</v>
      </c>
      <c r="U30" s="34">
        <v>60567</v>
      </c>
      <c r="V30" s="35">
        <f>SUM(J30:U30)</f>
        <v>915193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/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25610</v>
      </c>
      <c r="K32" s="32">
        <v>16640</v>
      </c>
      <c r="L32" s="32">
        <v>24181</v>
      </c>
      <c r="M32" s="32">
        <v>25557</v>
      </c>
      <c r="N32" s="32">
        <v>26693</v>
      </c>
      <c r="O32" s="32">
        <v>26238</v>
      </c>
      <c r="P32" s="32">
        <v>25983</v>
      </c>
      <c r="Q32" s="25">
        <v>21742</v>
      </c>
      <c r="R32" s="56">
        <v>23385</v>
      </c>
      <c r="S32" s="32">
        <v>23794</v>
      </c>
      <c r="T32" s="32">
        <v>23411</v>
      </c>
      <c r="U32" s="32">
        <v>23991</v>
      </c>
      <c r="V32" s="33">
        <f>SUM(J32:U32)</f>
        <v>287225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/>
    </row>
    <row r="34" spans="1:22" ht="15.75" x14ac:dyDescent="0.25">
      <c r="A34" s="311">
        <v>537</v>
      </c>
      <c r="B34" s="314" t="s">
        <v>35</v>
      </c>
      <c r="C34" s="314" t="s">
        <v>83</v>
      </c>
      <c r="D34" s="317">
        <v>363.9</v>
      </c>
      <c r="E34" s="314" t="s">
        <v>16</v>
      </c>
      <c r="F34" s="314" t="s">
        <v>36</v>
      </c>
      <c r="G34" s="320" t="s">
        <v>67</v>
      </c>
      <c r="H34" s="314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16732</v>
      </c>
      <c r="R34" s="14">
        <v>0</v>
      </c>
      <c r="S34" s="15">
        <v>0</v>
      </c>
      <c r="T34" s="15">
        <v>9380</v>
      </c>
      <c r="U34" s="15">
        <v>7752</v>
      </c>
      <c r="V34" s="23">
        <f>SUM(J34:U34)</f>
        <v>33864</v>
      </c>
    </row>
    <row r="35" spans="1:22" ht="15.75" x14ac:dyDescent="0.25">
      <c r="A35" s="312"/>
      <c r="B35" s="315"/>
      <c r="C35" s="315"/>
      <c r="D35" s="318"/>
      <c r="E35" s="315"/>
      <c r="F35" s="315"/>
      <c r="G35" s="321"/>
      <c r="H35" s="315"/>
      <c r="I35" s="3" t="s">
        <v>98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v>1011</v>
      </c>
      <c r="R35" s="14">
        <v>0</v>
      </c>
      <c r="S35" s="15">
        <v>0</v>
      </c>
      <c r="T35" s="15">
        <v>27630</v>
      </c>
      <c r="U35" s="15">
        <v>7230</v>
      </c>
      <c r="V35" s="22">
        <f>SUM(J35:U35)</f>
        <v>35871</v>
      </c>
    </row>
    <row r="36" spans="1:22" ht="16.5" thickBot="1" x14ac:dyDescent="0.3">
      <c r="A36" s="313"/>
      <c r="B36" s="316"/>
      <c r="C36" s="316"/>
      <c r="D36" s="319"/>
      <c r="E36" s="316"/>
      <c r="F36" s="316"/>
      <c r="G36" s="322"/>
      <c r="H36" s="316"/>
      <c r="I36" s="18" t="s">
        <v>93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5">
        <v>59269</v>
      </c>
      <c r="R36" s="55">
        <v>65083</v>
      </c>
      <c r="S36" s="28">
        <v>49529</v>
      </c>
      <c r="T36" s="28">
        <v>44032</v>
      </c>
      <c r="U36" s="28">
        <v>55089</v>
      </c>
      <c r="V36" s="29">
        <f>SUM(J36:U36)</f>
        <v>273002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/>
    </row>
    <row r="38" spans="1:22" ht="15.75" x14ac:dyDescent="0.25">
      <c r="A38" s="312">
        <v>541</v>
      </c>
      <c r="B38" s="315" t="s">
        <v>41</v>
      </c>
      <c r="C38" s="315" t="s">
        <v>81</v>
      </c>
      <c r="D38" s="315">
        <v>93</v>
      </c>
      <c r="E38" s="315" t="s">
        <v>7</v>
      </c>
      <c r="F38" s="315" t="s">
        <v>39</v>
      </c>
      <c r="G38" s="315" t="s">
        <v>8</v>
      </c>
      <c r="H38" s="315" t="s">
        <v>39</v>
      </c>
      <c r="I38" s="41" t="s">
        <v>94</v>
      </c>
      <c r="J38" s="15">
        <v>0</v>
      </c>
      <c r="K38" s="15">
        <v>3919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3">
        <f t="shared" ref="V38:V44" si="0">SUM(J38:U38)</f>
        <v>3919</v>
      </c>
    </row>
    <row r="39" spans="1:22" ht="15.75" x14ac:dyDescent="0.25">
      <c r="A39" s="312"/>
      <c r="B39" s="315"/>
      <c r="C39" s="315"/>
      <c r="D39" s="315"/>
      <c r="E39" s="315"/>
      <c r="F39" s="315"/>
      <c r="G39" s="315"/>
      <c r="H39" s="315"/>
      <c r="I39" s="4" t="s">
        <v>92</v>
      </c>
      <c r="J39" s="17">
        <v>15072</v>
      </c>
      <c r="K39" s="17">
        <v>986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2">
        <f t="shared" si="0"/>
        <v>16058</v>
      </c>
    </row>
    <row r="40" spans="1:22" ht="15.75" x14ac:dyDescent="0.25">
      <c r="A40" s="312"/>
      <c r="B40" s="315"/>
      <c r="C40" s="315"/>
      <c r="D40" s="315"/>
      <c r="E40" s="315"/>
      <c r="F40" s="315"/>
      <c r="G40" s="315"/>
      <c r="H40" s="315"/>
      <c r="I40" s="3" t="s">
        <v>98</v>
      </c>
      <c r="J40" s="17">
        <v>19872</v>
      </c>
      <c r="K40" s="17">
        <v>7420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22">
        <f t="shared" si="0"/>
        <v>27292</v>
      </c>
    </row>
    <row r="41" spans="1:22" ht="15.75" x14ac:dyDescent="0.25">
      <c r="A41" s="312"/>
      <c r="B41" s="315"/>
      <c r="C41" s="315"/>
      <c r="D41" s="315"/>
      <c r="E41" s="315"/>
      <c r="F41" s="315"/>
      <c r="G41" s="315"/>
      <c r="H41" s="315"/>
      <c r="I41" s="4" t="s">
        <v>91</v>
      </c>
      <c r="J41" s="17">
        <v>27179</v>
      </c>
      <c r="K41" s="17">
        <v>10002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2">
        <f t="shared" si="0"/>
        <v>37181</v>
      </c>
    </row>
    <row r="42" spans="1:22" ht="15.75" x14ac:dyDescent="0.25">
      <c r="A42" s="312"/>
      <c r="B42" s="315"/>
      <c r="C42" s="315"/>
      <c r="D42" s="315"/>
      <c r="E42" s="315"/>
      <c r="F42" s="315"/>
      <c r="G42" s="315"/>
      <c r="H42" s="315"/>
      <c r="I42" s="4" t="s">
        <v>103</v>
      </c>
      <c r="J42" s="17">
        <v>17570</v>
      </c>
      <c r="K42" s="17">
        <v>18183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22">
        <f t="shared" si="0"/>
        <v>35753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70</v>
      </c>
      <c r="J43" s="17">
        <v>7279</v>
      </c>
      <c r="K43" s="17">
        <v>6197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2">
        <f t="shared" si="0"/>
        <v>13476</v>
      </c>
    </row>
    <row r="44" spans="1:22" ht="16.5" thickBot="1" x14ac:dyDescent="0.3">
      <c r="A44" s="312"/>
      <c r="B44" s="315"/>
      <c r="C44" s="315"/>
      <c r="D44" s="315"/>
      <c r="E44" s="315"/>
      <c r="F44" s="315"/>
      <c r="G44" s="315"/>
      <c r="H44" s="315"/>
      <c r="I44" s="4" t="s">
        <v>93</v>
      </c>
      <c r="J44" s="17">
        <v>62257</v>
      </c>
      <c r="K44" s="17">
        <v>52943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22">
        <f t="shared" si="0"/>
        <v>115200</v>
      </c>
    </row>
    <row r="45" spans="1:22" ht="16.5" thickBot="1" x14ac:dyDescent="0.3">
      <c r="A45" s="39"/>
      <c r="B45" s="40"/>
      <c r="C45" s="40"/>
      <c r="D45" s="40"/>
      <c r="E45" s="40"/>
      <c r="F45" s="40"/>
      <c r="G45" s="40"/>
      <c r="H45" s="40"/>
      <c r="I45" s="40"/>
      <c r="J45" s="66"/>
      <c r="K45" s="30"/>
      <c r="L45" s="30"/>
      <c r="M45" s="30"/>
      <c r="N45" s="30"/>
      <c r="O45" s="30"/>
      <c r="P45" s="30"/>
      <c r="Q45" s="68"/>
      <c r="R45" s="59"/>
      <c r="S45" s="30"/>
      <c r="T45" s="30"/>
      <c r="U45" s="30"/>
      <c r="V45" s="31"/>
    </row>
    <row r="46" spans="1:22" ht="15.75" x14ac:dyDescent="0.25">
      <c r="A46" s="312">
        <v>542</v>
      </c>
      <c r="B46" s="315" t="s">
        <v>38</v>
      </c>
      <c r="C46" s="315" t="s">
        <v>79</v>
      </c>
      <c r="D46" s="315">
        <v>200</v>
      </c>
      <c r="E46" s="327" t="s">
        <v>7</v>
      </c>
      <c r="F46" s="327" t="s">
        <v>39</v>
      </c>
      <c r="G46" s="327" t="s">
        <v>26</v>
      </c>
      <c r="H46" s="327" t="s">
        <v>40</v>
      </c>
      <c r="I46" s="41" t="s">
        <v>94</v>
      </c>
      <c r="J46" s="15">
        <v>21122</v>
      </c>
      <c r="K46" s="15">
        <v>12629</v>
      </c>
      <c r="L46" s="15">
        <v>19216</v>
      </c>
      <c r="M46" s="15">
        <v>12864</v>
      </c>
      <c r="N46" s="15">
        <v>17216</v>
      </c>
      <c r="O46" s="15">
        <v>14387</v>
      </c>
      <c r="P46" s="15">
        <v>15329</v>
      </c>
      <c r="Q46" s="16">
        <v>15937</v>
      </c>
      <c r="R46" s="14">
        <v>16344</v>
      </c>
      <c r="S46" s="15">
        <v>14342</v>
      </c>
      <c r="T46" s="15">
        <v>19384</v>
      </c>
      <c r="U46" s="15">
        <v>16558</v>
      </c>
      <c r="V46" s="23">
        <f>SUM(J46:U46)</f>
        <v>195328</v>
      </c>
    </row>
    <row r="47" spans="1:22" ht="15.75" x14ac:dyDescent="0.25">
      <c r="A47" s="312"/>
      <c r="B47" s="315"/>
      <c r="C47" s="315"/>
      <c r="D47" s="315"/>
      <c r="E47" s="327"/>
      <c r="F47" s="327"/>
      <c r="G47" s="327"/>
      <c r="H47" s="327"/>
      <c r="I47" s="4" t="s">
        <v>92</v>
      </c>
      <c r="J47" s="17">
        <v>45077</v>
      </c>
      <c r="K47" s="17">
        <v>61110</v>
      </c>
      <c r="L47" s="17">
        <v>48487</v>
      </c>
      <c r="M47" s="17">
        <v>47140</v>
      </c>
      <c r="N47" s="17">
        <v>47300</v>
      </c>
      <c r="O47" s="17">
        <v>45959</v>
      </c>
      <c r="P47" s="17">
        <v>61705</v>
      </c>
      <c r="Q47" s="16">
        <v>52109</v>
      </c>
      <c r="R47" s="16">
        <v>52423</v>
      </c>
      <c r="S47" s="17">
        <v>47519</v>
      </c>
      <c r="T47" s="17">
        <v>48232</v>
      </c>
      <c r="U47" s="17">
        <v>67955</v>
      </c>
      <c r="V47" s="22">
        <f>SUM(J47:U47)</f>
        <v>625016</v>
      </c>
    </row>
    <row r="48" spans="1:22" ht="15.75" x14ac:dyDescent="0.25">
      <c r="A48" s="312"/>
      <c r="B48" s="315"/>
      <c r="C48" s="315"/>
      <c r="D48" s="315"/>
      <c r="E48" s="327"/>
      <c r="F48" s="327"/>
      <c r="G48" s="327"/>
      <c r="H48" s="327"/>
      <c r="I48" s="3" t="s">
        <v>91</v>
      </c>
      <c r="J48" s="17">
        <v>51521</v>
      </c>
      <c r="K48" s="17">
        <v>42820</v>
      </c>
      <c r="L48" s="17">
        <v>46071</v>
      </c>
      <c r="M48" s="17">
        <v>39743</v>
      </c>
      <c r="N48" s="17">
        <v>45394</v>
      </c>
      <c r="O48" s="17">
        <v>43988</v>
      </c>
      <c r="P48" s="17">
        <v>38692</v>
      </c>
      <c r="Q48" s="16">
        <v>38429</v>
      </c>
      <c r="R48" s="16">
        <v>45947</v>
      </c>
      <c r="S48" s="17">
        <v>39571</v>
      </c>
      <c r="T48" s="17">
        <v>41410</v>
      </c>
      <c r="U48" s="17">
        <v>42787</v>
      </c>
      <c r="V48" s="22">
        <f>SUM(J48:U48)</f>
        <v>516373</v>
      </c>
    </row>
    <row r="49" spans="1:22" ht="16.5" thickBot="1" x14ac:dyDescent="0.3">
      <c r="A49" s="312"/>
      <c r="B49" s="315"/>
      <c r="C49" s="315"/>
      <c r="D49" s="315"/>
      <c r="E49" s="327"/>
      <c r="F49" s="327"/>
      <c r="G49" s="327"/>
      <c r="H49" s="327"/>
      <c r="I49" s="18" t="s">
        <v>103</v>
      </c>
      <c r="J49" s="28">
        <v>6823</v>
      </c>
      <c r="K49" s="28">
        <v>11702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5">
        <v>0</v>
      </c>
      <c r="R49" s="55">
        <v>0</v>
      </c>
      <c r="S49" s="28">
        <v>0</v>
      </c>
      <c r="T49" s="28">
        <v>0</v>
      </c>
      <c r="U49" s="28">
        <v>0</v>
      </c>
      <c r="V49" s="29">
        <f>SUM(J49:U49)</f>
        <v>18525</v>
      </c>
    </row>
    <row r="50" spans="1:22" ht="16.5" thickBot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66"/>
      <c r="K50" s="30"/>
      <c r="L50" s="30"/>
      <c r="M50" s="30"/>
      <c r="N50" s="30"/>
      <c r="O50" s="30"/>
      <c r="P50" s="30"/>
      <c r="Q50" s="68"/>
      <c r="R50" s="59"/>
      <c r="S50" s="30"/>
      <c r="T50" s="30"/>
      <c r="U50" s="30"/>
      <c r="V50" s="31"/>
    </row>
    <row r="51" spans="1:22" ht="15.75" x14ac:dyDescent="0.25">
      <c r="A51" s="311">
        <v>554</v>
      </c>
      <c r="B51" s="314" t="s">
        <v>43</v>
      </c>
      <c r="C51" s="314" t="s">
        <v>79</v>
      </c>
      <c r="D51" s="314">
        <v>58</v>
      </c>
      <c r="E51" s="326" t="s">
        <v>12</v>
      </c>
      <c r="F51" s="314" t="s">
        <v>37</v>
      </c>
      <c r="G51" s="326" t="s">
        <v>13</v>
      </c>
      <c r="H51" s="314" t="s">
        <v>37</v>
      </c>
      <c r="I51" s="4" t="s">
        <v>92</v>
      </c>
      <c r="J51" s="17">
        <v>9360</v>
      </c>
      <c r="K51" s="17">
        <v>0</v>
      </c>
      <c r="L51" s="17">
        <v>4544</v>
      </c>
      <c r="M51" s="17">
        <v>6472</v>
      </c>
      <c r="N51" s="17">
        <v>1206</v>
      </c>
      <c r="O51" s="17">
        <v>1321</v>
      </c>
      <c r="P51" s="17">
        <v>6145</v>
      </c>
      <c r="Q51" s="16">
        <v>308</v>
      </c>
      <c r="R51" s="16">
        <v>9291</v>
      </c>
      <c r="S51" s="17">
        <v>4476</v>
      </c>
      <c r="T51" s="17">
        <v>1699</v>
      </c>
      <c r="U51" s="17">
        <v>11577</v>
      </c>
      <c r="V51" s="22">
        <f>SUM(J51:U51)</f>
        <v>56399</v>
      </c>
    </row>
    <row r="52" spans="1:22" ht="16.5" thickBot="1" x14ac:dyDescent="0.3">
      <c r="A52" s="313"/>
      <c r="B52" s="316"/>
      <c r="C52" s="316"/>
      <c r="D52" s="316"/>
      <c r="E52" s="328"/>
      <c r="F52" s="316"/>
      <c r="G52" s="328"/>
      <c r="H52" s="316"/>
      <c r="I52" s="18" t="s">
        <v>91</v>
      </c>
      <c r="J52" s="28">
        <v>2188</v>
      </c>
      <c r="K52" s="28">
        <v>0</v>
      </c>
      <c r="L52" s="28">
        <v>0</v>
      </c>
      <c r="M52" s="28">
        <v>0</v>
      </c>
      <c r="N52" s="28">
        <v>2993</v>
      </c>
      <c r="O52" s="28">
        <v>0</v>
      </c>
      <c r="P52" s="28">
        <v>729</v>
      </c>
      <c r="Q52" s="25">
        <v>0</v>
      </c>
      <c r="R52" s="55">
        <v>3367</v>
      </c>
      <c r="S52" s="28">
        <v>2495</v>
      </c>
      <c r="T52" s="28">
        <v>1272</v>
      </c>
      <c r="U52" s="28">
        <v>7652</v>
      </c>
      <c r="V52" s="29">
        <f>SUM(J52:U52)</f>
        <v>20696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/>
    </row>
    <row r="54" spans="1:22" ht="16.5" thickBot="1" x14ac:dyDescent="0.3">
      <c r="A54" s="21">
        <v>560</v>
      </c>
      <c r="B54" s="63" t="s">
        <v>15</v>
      </c>
      <c r="C54" s="64" t="s">
        <v>77</v>
      </c>
      <c r="D54" s="65">
        <v>17.899999999999999</v>
      </c>
      <c r="E54" s="63" t="s">
        <v>14</v>
      </c>
      <c r="F54" s="64" t="s">
        <v>37</v>
      </c>
      <c r="G54" s="63" t="s">
        <v>9</v>
      </c>
      <c r="H54" s="64" t="s">
        <v>37</v>
      </c>
      <c r="I54" s="38" t="s">
        <v>103</v>
      </c>
      <c r="J54" s="15">
        <v>28987</v>
      </c>
      <c r="K54" s="15">
        <v>27677</v>
      </c>
      <c r="L54" s="15">
        <v>28921</v>
      </c>
      <c r="M54" s="15">
        <v>30684</v>
      </c>
      <c r="N54" s="15">
        <v>44726</v>
      </c>
      <c r="O54" s="15">
        <v>49965</v>
      </c>
      <c r="P54" s="15">
        <v>67041</v>
      </c>
      <c r="Q54" s="16">
        <v>92188</v>
      </c>
      <c r="R54" s="14">
        <v>49248</v>
      </c>
      <c r="S54" s="15">
        <v>50426</v>
      </c>
      <c r="T54" s="15">
        <v>37556</v>
      </c>
      <c r="U54" s="15">
        <v>48462</v>
      </c>
      <c r="V54" s="23">
        <f>SUM(J54:U54)</f>
        <v>555881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/>
    </row>
    <row r="56" spans="1:22" ht="16.5" thickBot="1" x14ac:dyDescent="0.3">
      <c r="A56" s="21">
        <v>596</v>
      </c>
      <c r="B56" s="76" t="s">
        <v>44</v>
      </c>
      <c r="C56" s="75" t="s">
        <v>84</v>
      </c>
      <c r="D56" s="75">
        <v>26</v>
      </c>
      <c r="E56" s="76" t="s">
        <v>17</v>
      </c>
      <c r="F56" s="76" t="s">
        <v>45</v>
      </c>
      <c r="G56" s="76" t="s">
        <v>18</v>
      </c>
      <c r="H56" s="63" t="s">
        <v>45</v>
      </c>
      <c r="I56" s="44" t="s">
        <v>91</v>
      </c>
      <c r="J56" s="28">
        <v>8807</v>
      </c>
      <c r="K56" s="28">
        <v>11690</v>
      </c>
      <c r="L56" s="28">
        <v>10554</v>
      </c>
      <c r="M56" s="28">
        <v>9817</v>
      </c>
      <c r="N56" s="28">
        <v>18915</v>
      </c>
      <c r="O56" s="28">
        <v>16878</v>
      </c>
      <c r="P56" s="28">
        <v>9881</v>
      </c>
      <c r="Q56" s="25">
        <v>6841</v>
      </c>
      <c r="R56" s="25">
        <v>16955</v>
      </c>
      <c r="S56" s="25">
        <v>9201</v>
      </c>
      <c r="T56" s="25">
        <v>10114</v>
      </c>
      <c r="U56" s="28">
        <v>7044</v>
      </c>
      <c r="V56" s="29">
        <f>SUM(J56:U56)</f>
        <v>136697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/>
    </row>
    <row r="58" spans="1:22" ht="16.5" thickBot="1" x14ac:dyDescent="0.3">
      <c r="A58" s="42">
        <v>597</v>
      </c>
      <c r="B58" s="43" t="s">
        <v>44</v>
      </c>
      <c r="C58" s="43" t="s">
        <v>79</v>
      </c>
      <c r="D58" s="43">
        <v>26</v>
      </c>
      <c r="E58" s="44" t="s">
        <v>18</v>
      </c>
      <c r="F58" s="44" t="s">
        <v>45</v>
      </c>
      <c r="G58" s="44" t="s">
        <v>17</v>
      </c>
      <c r="H58" s="44" t="s">
        <v>45</v>
      </c>
      <c r="I58" s="44" t="s">
        <v>93</v>
      </c>
      <c r="J58" s="32">
        <v>430984</v>
      </c>
      <c r="K58" s="32">
        <v>373824</v>
      </c>
      <c r="L58" s="32">
        <v>468302</v>
      </c>
      <c r="M58" s="32">
        <v>314697</v>
      </c>
      <c r="N58" s="32">
        <v>268809</v>
      </c>
      <c r="O58" s="32">
        <v>420685</v>
      </c>
      <c r="P58" s="32">
        <v>374758</v>
      </c>
      <c r="Q58" s="25">
        <v>437950</v>
      </c>
      <c r="R58" s="56">
        <v>306842</v>
      </c>
      <c r="S58" s="32">
        <v>250830</v>
      </c>
      <c r="T58" s="32">
        <v>348937</v>
      </c>
      <c r="U58" s="32">
        <v>348088</v>
      </c>
      <c r="V58" s="33">
        <f>SUM(J58:U58)</f>
        <v>4344706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/>
    </row>
    <row r="60" spans="1:22" ht="15.75" x14ac:dyDescent="0.25">
      <c r="A60" s="312">
        <v>598</v>
      </c>
      <c r="B60" s="327" t="s">
        <v>46</v>
      </c>
      <c r="C60" s="315" t="s">
        <v>84</v>
      </c>
      <c r="D60" s="315">
        <v>16</v>
      </c>
      <c r="E60" s="327" t="s">
        <v>18</v>
      </c>
      <c r="F60" s="327" t="s">
        <v>45</v>
      </c>
      <c r="G60" s="327" t="s">
        <v>22</v>
      </c>
      <c r="H60" s="327" t="s">
        <v>45</v>
      </c>
      <c r="I60" s="38" t="s">
        <v>92</v>
      </c>
      <c r="J60" s="15">
        <v>5160</v>
      </c>
      <c r="K60" s="15">
        <v>6950</v>
      </c>
      <c r="L60" s="15">
        <v>11297</v>
      </c>
      <c r="M60" s="15">
        <v>7620</v>
      </c>
      <c r="N60" s="15">
        <v>9597</v>
      </c>
      <c r="O60" s="15">
        <v>8413</v>
      </c>
      <c r="P60" s="15">
        <v>0</v>
      </c>
      <c r="Q60" s="16">
        <v>5926</v>
      </c>
      <c r="R60" s="14">
        <v>8692</v>
      </c>
      <c r="S60" s="15">
        <v>5959</v>
      </c>
      <c r="T60" s="15">
        <v>8570</v>
      </c>
      <c r="U60" s="15">
        <v>8042</v>
      </c>
      <c r="V60" s="23">
        <f>SUM(J60:U60)</f>
        <v>86226</v>
      </c>
    </row>
    <row r="61" spans="1:22" ht="16.5" thickBot="1" x14ac:dyDescent="0.3">
      <c r="A61" s="312"/>
      <c r="B61" s="327"/>
      <c r="C61" s="315"/>
      <c r="D61" s="315"/>
      <c r="E61" s="327"/>
      <c r="F61" s="327"/>
      <c r="G61" s="327"/>
      <c r="H61" s="327"/>
      <c r="I61" s="37" t="s">
        <v>98</v>
      </c>
      <c r="J61" s="28">
        <v>3715</v>
      </c>
      <c r="K61" s="28">
        <v>4781</v>
      </c>
      <c r="L61" s="28">
        <v>3260</v>
      </c>
      <c r="M61" s="28">
        <v>4782</v>
      </c>
      <c r="N61" s="28">
        <v>6519</v>
      </c>
      <c r="O61" s="28">
        <v>8699</v>
      </c>
      <c r="P61" s="28">
        <v>5122</v>
      </c>
      <c r="Q61" s="25">
        <v>4999</v>
      </c>
      <c r="R61" s="55">
        <v>294</v>
      </c>
      <c r="S61" s="28">
        <v>512</v>
      </c>
      <c r="T61" s="28">
        <v>1259</v>
      </c>
      <c r="U61" s="28">
        <v>2137</v>
      </c>
      <c r="V61" s="29">
        <f>SUM(J61:U61)</f>
        <v>46079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/>
    </row>
    <row r="63" spans="1:22" ht="15.75" x14ac:dyDescent="0.25">
      <c r="A63" s="311">
        <v>608</v>
      </c>
      <c r="B63" s="314" t="s">
        <v>47</v>
      </c>
      <c r="C63" s="314" t="s">
        <v>85</v>
      </c>
      <c r="D63" s="314">
        <v>98</v>
      </c>
      <c r="E63" s="326" t="s">
        <v>19</v>
      </c>
      <c r="F63" s="326" t="s">
        <v>45</v>
      </c>
      <c r="G63" s="326" t="s">
        <v>18</v>
      </c>
      <c r="H63" s="326" t="s">
        <v>45</v>
      </c>
      <c r="I63" s="4" t="s">
        <v>93</v>
      </c>
      <c r="J63" s="17">
        <v>0</v>
      </c>
      <c r="K63" s="17">
        <v>0</v>
      </c>
      <c r="L63" s="17">
        <v>17058</v>
      </c>
      <c r="M63" s="17">
        <v>0</v>
      </c>
      <c r="N63" s="17">
        <v>0</v>
      </c>
      <c r="O63" s="17">
        <v>27344</v>
      </c>
      <c r="P63" s="17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22">
        <f>SUM(J63:U63)</f>
        <v>44402</v>
      </c>
    </row>
    <row r="64" spans="1:22" ht="16.5" thickBot="1" x14ac:dyDescent="0.3">
      <c r="A64" s="313"/>
      <c r="B64" s="316"/>
      <c r="C64" s="316"/>
      <c r="D64" s="316"/>
      <c r="E64" s="328"/>
      <c r="F64" s="328"/>
      <c r="G64" s="328"/>
      <c r="H64" s="328"/>
      <c r="I64" s="37" t="s">
        <v>96</v>
      </c>
      <c r="J64" s="28">
        <v>0</v>
      </c>
      <c r="K64" s="28">
        <v>12552</v>
      </c>
      <c r="L64" s="28">
        <v>0</v>
      </c>
      <c r="M64" s="28">
        <v>0</v>
      </c>
      <c r="N64" s="28">
        <v>0</v>
      </c>
      <c r="O64" s="28">
        <v>6526</v>
      </c>
      <c r="P64" s="28">
        <v>29629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9">
        <f>SUM(J64:U64)</f>
        <v>48707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/>
    </row>
    <row r="66" spans="1:22" ht="15.75" x14ac:dyDescent="0.25">
      <c r="A66" s="311">
        <v>611</v>
      </c>
      <c r="B66" s="326" t="s">
        <v>38</v>
      </c>
      <c r="C66" s="314" t="s">
        <v>77</v>
      </c>
      <c r="D66" s="314">
        <v>66</v>
      </c>
      <c r="E66" s="326" t="s">
        <v>26</v>
      </c>
      <c r="F66" s="326" t="s">
        <v>40</v>
      </c>
      <c r="G66" s="340" t="s">
        <v>99</v>
      </c>
      <c r="H66" s="326" t="s">
        <v>40</v>
      </c>
      <c r="I66" s="38" t="s">
        <v>94</v>
      </c>
      <c r="J66" s="15">
        <v>7541</v>
      </c>
      <c r="K66" s="15">
        <v>5581</v>
      </c>
      <c r="L66" s="15">
        <v>7859</v>
      </c>
      <c r="M66" s="15">
        <v>5582</v>
      </c>
      <c r="N66" s="15">
        <v>4342</v>
      </c>
      <c r="O66" s="15">
        <v>5955</v>
      </c>
      <c r="P66" s="15">
        <v>6981</v>
      </c>
      <c r="Q66" s="16">
        <v>5051</v>
      </c>
      <c r="R66" s="14">
        <v>5870</v>
      </c>
      <c r="S66" s="15">
        <v>5820</v>
      </c>
      <c r="T66" s="15">
        <v>6465</v>
      </c>
      <c r="U66" s="15">
        <v>5026</v>
      </c>
      <c r="V66" s="23">
        <f>SUM(J66:U66)</f>
        <v>72073</v>
      </c>
    </row>
    <row r="67" spans="1:22" ht="15.75" x14ac:dyDescent="0.25">
      <c r="A67" s="312"/>
      <c r="B67" s="327"/>
      <c r="C67" s="315"/>
      <c r="D67" s="315"/>
      <c r="E67" s="327"/>
      <c r="F67" s="327"/>
      <c r="G67" s="341"/>
      <c r="H67" s="327"/>
      <c r="I67" s="4" t="s">
        <v>92</v>
      </c>
      <c r="J67" s="17">
        <v>18189</v>
      </c>
      <c r="K67" s="17">
        <v>14712</v>
      </c>
      <c r="L67" s="17">
        <v>12642</v>
      </c>
      <c r="M67" s="17">
        <v>13678</v>
      </c>
      <c r="N67" s="17">
        <v>14372</v>
      </c>
      <c r="O67" s="17">
        <v>14631</v>
      </c>
      <c r="P67" s="17">
        <v>19308</v>
      </c>
      <c r="Q67" s="16">
        <v>18055</v>
      </c>
      <c r="R67" s="16">
        <v>17247</v>
      </c>
      <c r="S67" s="17">
        <v>10893</v>
      </c>
      <c r="T67" s="17">
        <v>17075</v>
      </c>
      <c r="U67" s="17">
        <v>19438</v>
      </c>
      <c r="V67" s="22">
        <f>SUM(J67:U67)</f>
        <v>190240</v>
      </c>
    </row>
    <row r="68" spans="1:22" ht="15.75" x14ac:dyDescent="0.25">
      <c r="A68" s="312"/>
      <c r="B68" s="327"/>
      <c r="C68" s="315"/>
      <c r="D68" s="315"/>
      <c r="E68" s="327"/>
      <c r="F68" s="327"/>
      <c r="G68" s="341"/>
      <c r="H68" s="327"/>
      <c r="I68" s="4" t="s">
        <v>91</v>
      </c>
      <c r="J68" s="17">
        <v>19999</v>
      </c>
      <c r="K68" s="17">
        <v>18634</v>
      </c>
      <c r="L68" s="17">
        <v>18401</v>
      </c>
      <c r="M68" s="17">
        <v>14780</v>
      </c>
      <c r="N68" s="17">
        <v>19240</v>
      </c>
      <c r="O68" s="17">
        <v>12519</v>
      </c>
      <c r="P68" s="17">
        <v>18111</v>
      </c>
      <c r="Q68" s="16">
        <v>16143</v>
      </c>
      <c r="R68" s="16">
        <v>12090</v>
      </c>
      <c r="S68" s="17">
        <v>17973</v>
      </c>
      <c r="T68" s="17">
        <v>15281</v>
      </c>
      <c r="U68" s="17">
        <v>15659</v>
      </c>
      <c r="V68" s="22">
        <f>SUM(J68:U68)</f>
        <v>198830</v>
      </c>
    </row>
    <row r="69" spans="1:22" ht="16.5" thickBot="1" x14ac:dyDescent="0.3">
      <c r="A69" s="313"/>
      <c r="B69" s="328"/>
      <c r="C69" s="316"/>
      <c r="D69" s="316"/>
      <c r="E69" s="328"/>
      <c r="F69" s="328"/>
      <c r="G69" s="355"/>
      <c r="H69" s="328"/>
      <c r="I69" s="43" t="s">
        <v>95</v>
      </c>
      <c r="J69" s="56">
        <v>0</v>
      </c>
      <c r="K69" s="32">
        <v>0</v>
      </c>
      <c r="L69" s="32">
        <v>0</v>
      </c>
      <c r="M69" s="32">
        <v>35</v>
      </c>
      <c r="N69" s="32">
        <v>7</v>
      </c>
      <c r="O69" s="32">
        <v>12</v>
      </c>
      <c r="P69" s="32">
        <v>0</v>
      </c>
      <c r="Q69" s="69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54</v>
      </c>
    </row>
    <row r="70" spans="1:22" ht="16.5" thickBot="1" x14ac:dyDescent="0.3">
      <c r="A70" s="4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/>
    </row>
    <row r="71" spans="1:22" ht="15.75" x14ac:dyDescent="0.25">
      <c r="A71" s="311">
        <v>624</v>
      </c>
      <c r="B71" s="326" t="s">
        <v>56</v>
      </c>
      <c r="C71" s="334" t="s">
        <v>88</v>
      </c>
      <c r="D71" s="337" t="s">
        <v>89</v>
      </c>
      <c r="E71" s="326" t="s">
        <v>100</v>
      </c>
      <c r="F71" s="314" t="s">
        <v>42</v>
      </c>
      <c r="G71" s="326" t="s">
        <v>23</v>
      </c>
      <c r="H71" s="326" t="s">
        <v>57</v>
      </c>
      <c r="I71" s="41" t="s">
        <v>92</v>
      </c>
      <c r="J71" s="15">
        <v>258507</v>
      </c>
      <c r="K71" s="15">
        <v>243348</v>
      </c>
      <c r="L71" s="15">
        <v>302936</v>
      </c>
      <c r="M71" s="15">
        <v>274571</v>
      </c>
      <c r="N71" s="15">
        <v>327822</v>
      </c>
      <c r="O71" s="15">
        <v>282423</v>
      </c>
      <c r="P71" s="15">
        <v>368357</v>
      </c>
      <c r="Q71" s="16">
        <v>338551</v>
      </c>
      <c r="R71" s="14">
        <v>359748</v>
      </c>
      <c r="S71" s="15">
        <v>365939</v>
      </c>
      <c r="T71" s="15">
        <v>313762</v>
      </c>
      <c r="U71" s="15">
        <v>283032</v>
      </c>
      <c r="V71" s="23">
        <f>SUM(J71:U71)</f>
        <v>3718996</v>
      </c>
    </row>
    <row r="72" spans="1:22" ht="15.75" x14ac:dyDescent="0.25">
      <c r="A72" s="312"/>
      <c r="B72" s="327"/>
      <c r="C72" s="335"/>
      <c r="D72" s="338"/>
      <c r="E72" s="327"/>
      <c r="F72" s="315"/>
      <c r="G72" s="327"/>
      <c r="H72" s="327"/>
      <c r="I72" s="3" t="s">
        <v>91</v>
      </c>
      <c r="J72" s="17">
        <v>142564</v>
      </c>
      <c r="K72" s="17">
        <v>117125</v>
      </c>
      <c r="L72" s="17">
        <v>113928</v>
      </c>
      <c r="M72" s="17">
        <v>83695</v>
      </c>
      <c r="N72" s="17">
        <v>149390</v>
      </c>
      <c r="O72" s="17">
        <v>104048</v>
      </c>
      <c r="P72" s="17">
        <v>109138</v>
      </c>
      <c r="Q72" s="16">
        <v>104661</v>
      </c>
      <c r="R72" s="16">
        <v>121769</v>
      </c>
      <c r="S72" s="17">
        <v>152032</v>
      </c>
      <c r="T72" s="17">
        <v>162963</v>
      </c>
      <c r="U72" s="17">
        <v>138837</v>
      </c>
      <c r="V72" s="22">
        <f>SUM(J72:U72)</f>
        <v>1500150</v>
      </c>
    </row>
    <row r="73" spans="1:22" ht="15.75" x14ac:dyDescent="0.25">
      <c r="A73" s="312"/>
      <c r="B73" s="327"/>
      <c r="C73" s="335"/>
      <c r="D73" s="338"/>
      <c r="E73" s="327"/>
      <c r="F73" s="315"/>
      <c r="G73" s="327"/>
      <c r="H73" s="327"/>
      <c r="I73" s="3" t="s">
        <v>103</v>
      </c>
      <c r="J73" s="16">
        <v>0</v>
      </c>
      <c r="K73" s="16">
        <v>13601</v>
      </c>
      <c r="L73" s="17">
        <v>0</v>
      </c>
      <c r="M73" s="17">
        <v>27368</v>
      </c>
      <c r="N73" s="17">
        <v>13629</v>
      </c>
      <c r="O73" s="17">
        <v>26931</v>
      </c>
      <c r="P73" s="17">
        <v>0</v>
      </c>
      <c r="Q73" s="16">
        <v>0</v>
      </c>
      <c r="R73" s="16">
        <v>0</v>
      </c>
      <c r="S73" s="17">
        <v>0</v>
      </c>
      <c r="T73" s="17">
        <v>0</v>
      </c>
      <c r="U73" s="17">
        <v>0</v>
      </c>
      <c r="V73" s="22">
        <f>SUM(J73:U73)</f>
        <v>81529</v>
      </c>
    </row>
    <row r="74" spans="1:22" ht="16.5" thickBot="1" x14ac:dyDescent="0.3">
      <c r="A74" s="313"/>
      <c r="B74" s="328"/>
      <c r="C74" s="336"/>
      <c r="D74" s="339"/>
      <c r="E74" s="328"/>
      <c r="F74" s="316"/>
      <c r="G74" s="328"/>
      <c r="H74" s="328"/>
      <c r="I74" s="43" t="s">
        <v>90</v>
      </c>
      <c r="J74" s="56">
        <v>10098</v>
      </c>
      <c r="K74" s="56">
        <v>1617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69">
        <v>0</v>
      </c>
      <c r="R74" s="56">
        <v>0</v>
      </c>
      <c r="S74" s="32">
        <v>0</v>
      </c>
      <c r="T74" s="32">
        <v>0</v>
      </c>
      <c r="U74" s="32">
        <v>0</v>
      </c>
      <c r="V74" s="33">
        <f>SUM(J74:U74)</f>
        <v>11715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/>
    </row>
    <row r="76" spans="1:22" ht="15.75" x14ac:dyDescent="0.25">
      <c r="A76" s="311">
        <v>625</v>
      </c>
      <c r="B76" s="314" t="s">
        <v>53</v>
      </c>
      <c r="C76" s="314" t="s">
        <v>85</v>
      </c>
      <c r="D76" s="314">
        <v>372</v>
      </c>
      <c r="E76" s="314" t="s">
        <v>5</v>
      </c>
      <c r="F76" s="314" t="s">
        <v>42</v>
      </c>
      <c r="G76" s="314" t="s">
        <v>9</v>
      </c>
      <c r="H76" s="314" t="s">
        <v>37</v>
      </c>
      <c r="I76" s="41" t="s">
        <v>94</v>
      </c>
      <c r="J76" s="15">
        <v>35823</v>
      </c>
      <c r="K76" s="15">
        <v>28901</v>
      </c>
      <c r="L76" s="15">
        <v>26397</v>
      </c>
      <c r="M76" s="15">
        <v>20634</v>
      </c>
      <c r="N76" s="15">
        <v>47599</v>
      </c>
      <c r="O76" s="15">
        <v>27997</v>
      </c>
      <c r="P76" s="15">
        <v>23193</v>
      </c>
      <c r="Q76" s="16">
        <v>63755</v>
      </c>
      <c r="R76" s="14">
        <v>27433</v>
      </c>
      <c r="S76" s="15">
        <v>19084</v>
      </c>
      <c r="T76" s="15">
        <v>24455</v>
      </c>
      <c r="U76" s="15">
        <v>22947</v>
      </c>
      <c r="V76" s="23">
        <f t="shared" ref="V76:V83" si="1">SUM(J76:U76)</f>
        <v>368218</v>
      </c>
    </row>
    <row r="77" spans="1:22" ht="15.75" x14ac:dyDescent="0.25">
      <c r="A77" s="312"/>
      <c r="B77" s="315"/>
      <c r="C77" s="315"/>
      <c r="D77" s="315"/>
      <c r="E77" s="315"/>
      <c r="F77" s="315"/>
      <c r="G77" s="315"/>
      <c r="H77" s="315"/>
      <c r="I77" s="4" t="s">
        <v>92</v>
      </c>
      <c r="J77" s="17">
        <v>20602</v>
      </c>
      <c r="K77" s="17">
        <v>25093</v>
      </c>
      <c r="L77" s="17">
        <v>18327</v>
      </c>
      <c r="M77" s="17">
        <v>19464</v>
      </c>
      <c r="N77" s="17">
        <v>29955</v>
      </c>
      <c r="O77" s="17">
        <v>47948</v>
      </c>
      <c r="P77" s="17">
        <v>16753</v>
      </c>
      <c r="Q77" s="16">
        <v>17016</v>
      </c>
      <c r="R77" s="16">
        <v>61396</v>
      </c>
      <c r="S77" s="17">
        <v>22930</v>
      </c>
      <c r="T77" s="17">
        <v>26216</v>
      </c>
      <c r="U77" s="17">
        <v>41962</v>
      </c>
      <c r="V77" s="22">
        <f t="shared" si="1"/>
        <v>347662</v>
      </c>
    </row>
    <row r="78" spans="1:22" ht="15.75" x14ac:dyDescent="0.25">
      <c r="A78" s="312"/>
      <c r="B78" s="315"/>
      <c r="C78" s="315"/>
      <c r="D78" s="315"/>
      <c r="E78" s="315"/>
      <c r="F78" s="315"/>
      <c r="G78" s="315"/>
      <c r="H78" s="315"/>
      <c r="I78" s="4" t="s">
        <v>98</v>
      </c>
      <c r="J78" s="17">
        <v>0</v>
      </c>
      <c r="K78" s="17">
        <v>13295</v>
      </c>
      <c r="L78" s="17">
        <v>0</v>
      </c>
      <c r="M78" s="17">
        <v>0</v>
      </c>
      <c r="N78" s="17">
        <v>11713</v>
      </c>
      <c r="O78" s="17">
        <v>0</v>
      </c>
      <c r="P78" s="17">
        <v>0</v>
      </c>
      <c r="Q78" s="16">
        <v>0</v>
      </c>
      <c r="R78" s="16">
        <v>13457</v>
      </c>
      <c r="S78" s="17">
        <v>0</v>
      </c>
      <c r="T78" s="17">
        <v>0</v>
      </c>
      <c r="U78" s="17">
        <v>0</v>
      </c>
      <c r="V78" s="22">
        <f t="shared" si="1"/>
        <v>38465</v>
      </c>
    </row>
    <row r="79" spans="1:22" ht="15.75" x14ac:dyDescent="0.25">
      <c r="A79" s="312"/>
      <c r="B79" s="315"/>
      <c r="C79" s="315"/>
      <c r="D79" s="315"/>
      <c r="E79" s="315"/>
      <c r="F79" s="315"/>
      <c r="G79" s="315"/>
      <c r="H79" s="315"/>
      <c r="I79" s="3" t="s">
        <v>91</v>
      </c>
      <c r="J79" s="17">
        <v>32165</v>
      </c>
      <c r="K79" s="17">
        <v>35013</v>
      </c>
      <c r="L79" s="17">
        <v>23218</v>
      </c>
      <c r="M79" s="17">
        <v>45205</v>
      </c>
      <c r="N79" s="17">
        <v>41362</v>
      </c>
      <c r="O79" s="17">
        <v>30980</v>
      </c>
      <c r="P79" s="17">
        <v>44528</v>
      </c>
      <c r="Q79" s="16">
        <v>122276</v>
      </c>
      <c r="R79" s="16">
        <v>46451</v>
      </c>
      <c r="S79" s="17">
        <v>28029</v>
      </c>
      <c r="T79" s="17">
        <v>56997</v>
      </c>
      <c r="U79" s="17">
        <v>19743</v>
      </c>
      <c r="V79" s="22">
        <f t="shared" si="1"/>
        <v>525967</v>
      </c>
    </row>
    <row r="80" spans="1:22" ht="15.75" x14ac:dyDescent="0.25">
      <c r="A80" s="312"/>
      <c r="B80" s="315"/>
      <c r="C80" s="315"/>
      <c r="D80" s="315"/>
      <c r="E80" s="315"/>
      <c r="F80" s="315"/>
      <c r="G80" s="315"/>
      <c r="H80" s="315"/>
      <c r="I80" s="4" t="s">
        <v>103</v>
      </c>
      <c r="J80" s="17">
        <v>2610</v>
      </c>
      <c r="K80" s="17">
        <v>0</v>
      </c>
      <c r="L80" s="17">
        <v>2142</v>
      </c>
      <c r="M80" s="17">
        <v>2603</v>
      </c>
      <c r="N80" s="17">
        <v>0</v>
      </c>
      <c r="O80" s="17">
        <v>0</v>
      </c>
      <c r="P80" s="17">
        <v>0</v>
      </c>
      <c r="Q80" s="16">
        <v>4351</v>
      </c>
      <c r="R80" s="16">
        <v>3403</v>
      </c>
      <c r="S80" s="17">
        <v>0</v>
      </c>
      <c r="T80" s="17">
        <v>4428</v>
      </c>
      <c r="U80" s="17">
        <v>3944</v>
      </c>
      <c r="V80" s="22">
        <f t="shared" si="1"/>
        <v>23481</v>
      </c>
    </row>
    <row r="81" spans="1:22" ht="15.75" x14ac:dyDescent="0.25">
      <c r="A81" s="312"/>
      <c r="B81" s="315"/>
      <c r="C81" s="315"/>
      <c r="D81" s="315"/>
      <c r="E81" s="315"/>
      <c r="F81" s="315"/>
      <c r="G81" s="315"/>
      <c r="H81" s="315"/>
      <c r="I81" s="4" t="s">
        <v>70</v>
      </c>
      <c r="J81" s="16">
        <v>9943</v>
      </c>
      <c r="K81" s="16">
        <v>16964</v>
      </c>
      <c r="L81" s="17">
        <v>24258</v>
      </c>
      <c r="M81" s="17">
        <v>24646</v>
      </c>
      <c r="N81" s="17">
        <v>0</v>
      </c>
      <c r="O81" s="17">
        <v>25050</v>
      </c>
      <c r="P81" s="17">
        <v>21801</v>
      </c>
      <c r="Q81" s="16">
        <v>35907</v>
      </c>
      <c r="R81" s="16">
        <v>24695</v>
      </c>
      <c r="S81" s="17">
        <v>0</v>
      </c>
      <c r="T81" s="17">
        <v>21330</v>
      </c>
      <c r="U81" s="17">
        <v>2696</v>
      </c>
      <c r="V81" s="22">
        <f t="shared" si="1"/>
        <v>207290</v>
      </c>
    </row>
    <row r="82" spans="1:22" ht="15.75" x14ac:dyDescent="0.25">
      <c r="A82" s="312"/>
      <c r="B82" s="315"/>
      <c r="C82" s="315"/>
      <c r="D82" s="315"/>
      <c r="E82" s="315"/>
      <c r="F82" s="315"/>
      <c r="G82" s="315"/>
      <c r="H82" s="315"/>
      <c r="I82" s="4" t="s">
        <v>93</v>
      </c>
      <c r="J82" s="36">
        <v>18837</v>
      </c>
      <c r="K82" s="16">
        <v>0</v>
      </c>
      <c r="L82" s="17">
        <v>421</v>
      </c>
      <c r="M82" s="17">
        <v>298</v>
      </c>
      <c r="N82" s="17">
        <v>157</v>
      </c>
      <c r="O82" s="17">
        <v>690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20403</v>
      </c>
    </row>
    <row r="83" spans="1:22" ht="16.5" thickBot="1" x14ac:dyDescent="0.3">
      <c r="A83" s="313"/>
      <c r="B83" s="316"/>
      <c r="C83" s="316"/>
      <c r="D83" s="316"/>
      <c r="E83" s="316"/>
      <c r="F83" s="316"/>
      <c r="G83" s="316"/>
      <c r="H83" s="316"/>
      <c r="I83" s="43" t="s">
        <v>90</v>
      </c>
      <c r="J83" s="56">
        <v>10098</v>
      </c>
      <c r="K83" s="56">
        <v>18403</v>
      </c>
      <c r="L83" s="32">
        <v>9133</v>
      </c>
      <c r="M83" s="32">
        <v>17773</v>
      </c>
      <c r="N83" s="32">
        <v>17821</v>
      </c>
      <c r="O83" s="32">
        <v>15342</v>
      </c>
      <c r="P83" s="32">
        <v>10886</v>
      </c>
      <c r="Q83" s="69">
        <v>0</v>
      </c>
      <c r="R83" s="56">
        <v>16411</v>
      </c>
      <c r="S83" s="32">
        <v>0</v>
      </c>
      <c r="T83" s="32">
        <v>24909</v>
      </c>
      <c r="U83" s="32">
        <v>0</v>
      </c>
      <c r="V83" s="33">
        <f t="shared" si="1"/>
        <v>140776</v>
      </c>
    </row>
    <row r="84" spans="1:22" ht="16.5" thickBot="1" x14ac:dyDescent="0.3">
      <c r="A84" s="3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59"/>
      <c r="R84" s="59"/>
      <c r="S84" s="30"/>
      <c r="T84" s="30"/>
      <c r="U84" s="30"/>
      <c r="V84" s="31"/>
    </row>
    <row r="85" spans="1:22" ht="15.75" x14ac:dyDescent="0.25">
      <c r="A85" s="311">
        <v>631</v>
      </c>
      <c r="B85" s="314" t="s">
        <v>58</v>
      </c>
      <c r="C85" s="314" t="s">
        <v>80</v>
      </c>
      <c r="D85" s="314">
        <v>50</v>
      </c>
      <c r="E85" s="314" t="s">
        <v>2</v>
      </c>
      <c r="F85" s="314" t="s">
        <v>42</v>
      </c>
      <c r="G85" s="314" t="s">
        <v>3</v>
      </c>
      <c r="H85" s="314" t="s">
        <v>42</v>
      </c>
      <c r="I85" s="41" t="s">
        <v>94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6">
        <v>0</v>
      </c>
      <c r="R85" s="14">
        <v>5357</v>
      </c>
      <c r="S85" s="15">
        <v>21185</v>
      </c>
      <c r="T85" s="15">
        <v>0</v>
      </c>
      <c r="U85" s="15">
        <v>0</v>
      </c>
      <c r="V85" s="23">
        <f>SUM(J85:U85)</f>
        <v>26542</v>
      </c>
    </row>
    <row r="86" spans="1:22" ht="15.75" x14ac:dyDescent="0.25">
      <c r="A86" s="312"/>
      <c r="B86" s="315"/>
      <c r="C86" s="315"/>
      <c r="D86" s="315"/>
      <c r="E86" s="315"/>
      <c r="F86" s="315"/>
      <c r="G86" s="315"/>
      <c r="H86" s="315"/>
      <c r="I86" s="41" t="s">
        <v>92</v>
      </c>
      <c r="J86" s="15">
        <v>105938</v>
      </c>
      <c r="K86" s="15">
        <v>84276</v>
      </c>
      <c r="L86" s="15">
        <v>98518</v>
      </c>
      <c r="M86" s="15">
        <v>84946</v>
      </c>
      <c r="N86" s="15">
        <v>118385</v>
      </c>
      <c r="O86" s="15">
        <v>67993</v>
      </c>
      <c r="P86" s="15">
        <v>5685</v>
      </c>
      <c r="Q86" s="16">
        <v>56716</v>
      </c>
      <c r="R86" s="14">
        <v>108102</v>
      </c>
      <c r="S86" s="15">
        <v>116789</v>
      </c>
      <c r="T86" s="15">
        <v>116227</v>
      </c>
      <c r="U86" s="15">
        <v>135210</v>
      </c>
      <c r="V86" s="23">
        <v>622457</v>
      </c>
    </row>
    <row r="87" spans="1:22" ht="15.75" x14ac:dyDescent="0.25">
      <c r="A87" s="312"/>
      <c r="B87" s="315"/>
      <c r="C87" s="315"/>
      <c r="D87" s="315"/>
      <c r="E87" s="315"/>
      <c r="F87" s="315"/>
      <c r="G87" s="315"/>
      <c r="H87" s="315"/>
      <c r="I87" s="3" t="s">
        <v>91</v>
      </c>
      <c r="J87" s="17">
        <v>33119</v>
      </c>
      <c r="K87" s="17">
        <v>28636</v>
      </c>
      <c r="L87" s="17">
        <v>20273</v>
      </c>
      <c r="M87" s="17">
        <v>36070</v>
      </c>
      <c r="N87" s="17">
        <v>35812</v>
      </c>
      <c r="O87" s="17">
        <v>13026</v>
      </c>
      <c r="P87" s="17">
        <v>0</v>
      </c>
      <c r="Q87" s="16">
        <v>15039</v>
      </c>
      <c r="R87" s="16">
        <v>42671</v>
      </c>
      <c r="S87" s="17">
        <v>50469</v>
      </c>
      <c r="T87" s="17">
        <v>30760</v>
      </c>
      <c r="U87" s="17">
        <v>42049</v>
      </c>
      <c r="V87" s="22">
        <f>SUM(J87:U87)</f>
        <v>347924</v>
      </c>
    </row>
    <row r="88" spans="1:22" ht="16.5" thickBot="1" x14ac:dyDescent="0.3">
      <c r="A88" s="312"/>
      <c r="B88" s="315"/>
      <c r="C88" s="315"/>
      <c r="D88" s="315"/>
      <c r="E88" s="315"/>
      <c r="F88" s="315"/>
      <c r="G88" s="315"/>
      <c r="H88" s="315"/>
      <c r="I88" s="4" t="s">
        <v>103</v>
      </c>
      <c r="J88" s="17">
        <v>39302</v>
      </c>
      <c r="K88" s="17">
        <v>37792</v>
      </c>
      <c r="L88" s="17">
        <v>30602</v>
      </c>
      <c r="M88" s="17">
        <v>36653</v>
      </c>
      <c r="N88" s="17">
        <v>28640</v>
      </c>
      <c r="O88" s="17">
        <v>8906</v>
      </c>
      <c r="P88" s="17">
        <v>773</v>
      </c>
      <c r="Q88" s="16">
        <v>0</v>
      </c>
      <c r="R88" s="16">
        <v>1091</v>
      </c>
      <c r="S88" s="17">
        <v>0</v>
      </c>
      <c r="T88" s="17">
        <v>0</v>
      </c>
      <c r="U88" s="17">
        <v>4526</v>
      </c>
      <c r="V88" s="22">
        <f>SUM(J88:U88)</f>
        <v>188285</v>
      </c>
    </row>
    <row r="89" spans="1:22" ht="16.5" thickBot="1" x14ac:dyDescent="0.3">
      <c r="A89" s="4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/>
    </row>
    <row r="90" spans="1:22" ht="15.75" x14ac:dyDescent="0.25">
      <c r="A90" s="311">
        <v>632</v>
      </c>
      <c r="B90" s="314" t="s">
        <v>48</v>
      </c>
      <c r="C90" s="314" t="s">
        <v>80</v>
      </c>
      <c r="D90" s="317">
        <v>50.4</v>
      </c>
      <c r="E90" s="314" t="s">
        <v>3</v>
      </c>
      <c r="F90" s="314" t="s">
        <v>42</v>
      </c>
      <c r="G90" s="314" t="s">
        <v>2</v>
      </c>
      <c r="H90" s="314" t="s">
        <v>42</v>
      </c>
      <c r="I90" s="41" t="s">
        <v>98</v>
      </c>
      <c r="J90" s="15">
        <v>7638</v>
      </c>
      <c r="K90" s="15">
        <v>33002</v>
      </c>
      <c r="L90" s="15">
        <v>49784</v>
      </c>
      <c r="M90" s="15">
        <v>11475</v>
      </c>
      <c r="N90" s="15">
        <v>11456</v>
      </c>
      <c r="O90" s="15">
        <v>29017</v>
      </c>
      <c r="P90" s="15">
        <v>30216</v>
      </c>
      <c r="Q90" s="16">
        <v>52002</v>
      </c>
      <c r="R90" s="14">
        <v>21791</v>
      </c>
      <c r="S90" s="15">
        <v>52034</v>
      </c>
      <c r="T90" s="15">
        <v>49966</v>
      </c>
      <c r="U90" s="15">
        <v>33099</v>
      </c>
      <c r="V90" s="23">
        <f>SUM(J90:U90)</f>
        <v>381480</v>
      </c>
    </row>
    <row r="91" spans="1:22" ht="15.75" x14ac:dyDescent="0.25">
      <c r="A91" s="312"/>
      <c r="B91" s="315"/>
      <c r="C91" s="315"/>
      <c r="D91" s="318"/>
      <c r="E91" s="315"/>
      <c r="F91" s="315"/>
      <c r="G91" s="315"/>
      <c r="H91" s="315"/>
      <c r="I91" s="4" t="s">
        <v>75</v>
      </c>
      <c r="J91" s="17">
        <v>0</v>
      </c>
      <c r="K91" s="17">
        <v>0</v>
      </c>
      <c r="L91" s="17">
        <v>27261</v>
      </c>
      <c r="M91" s="17">
        <v>0</v>
      </c>
      <c r="N91" s="17">
        <v>0</v>
      </c>
      <c r="O91" s="17">
        <v>6259</v>
      </c>
      <c r="P91" s="17">
        <v>24895</v>
      </c>
      <c r="Q91" s="16">
        <v>0</v>
      </c>
      <c r="R91" s="16">
        <v>0</v>
      </c>
      <c r="S91" s="17">
        <v>0</v>
      </c>
      <c r="T91" s="17">
        <v>16635</v>
      </c>
      <c r="U91" s="17">
        <v>0</v>
      </c>
      <c r="V91" s="22">
        <f>SUM(J91:U91)</f>
        <v>75050</v>
      </c>
    </row>
    <row r="92" spans="1:22" ht="15.75" x14ac:dyDescent="0.25">
      <c r="A92" s="312"/>
      <c r="B92" s="315"/>
      <c r="C92" s="315"/>
      <c r="D92" s="318"/>
      <c r="E92" s="315"/>
      <c r="F92" s="315"/>
      <c r="G92" s="315"/>
      <c r="H92" s="315"/>
      <c r="I92" s="4" t="s">
        <v>97</v>
      </c>
      <c r="J92" s="17">
        <v>108633</v>
      </c>
      <c r="K92" s="17">
        <v>134830</v>
      </c>
      <c r="L92" s="17">
        <v>47203</v>
      </c>
      <c r="M92" s="17">
        <v>186614</v>
      </c>
      <c r="N92" s="17">
        <v>0</v>
      </c>
      <c r="O92" s="17">
        <v>40218</v>
      </c>
      <c r="P92" s="17">
        <v>19349</v>
      </c>
      <c r="Q92" s="16">
        <v>117074</v>
      </c>
      <c r="R92" s="16">
        <v>183268</v>
      </c>
      <c r="S92" s="17">
        <v>87766</v>
      </c>
      <c r="T92" s="17">
        <v>49739</v>
      </c>
      <c r="U92" s="17">
        <v>104885</v>
      </c>
      <c r="V92" s="22">
        <f>SUM(J92:U92)</f>
        <v>1079579</v>
      </c>
    </row>
    <row r="93" spans="1:22" ht="16.5" thickBot="1" x14ac:dyDescent="0.3">
      <c r="A93" s="313"/>
      <c r="B93" s="316"/>
      <c r="C93" s="316"/>
      <c r="D93" s="319"/>
      <c r="E93" s="316"/>
      <c r="F93" s="316"/>
      <c r="G93" s="316"/>
      <c r="H93" s="316"/>
      <c r="I93" s="43" t="s">
        <v>102</v>
      </c>
      <c r="J93" s="32">
        <v>37459</v>
      </c>
      <c r="K93" s="32">
        <v>5710</v>
      </c>
      <c r="L93" s="32">
        <v>48585</v>
      </c>
      <c r="M93" s="32">
        <v>0</v>
      </c>
      <c r="N93" s="32">
        <v>19268</v>
      </c>
      <c r="O93" s="32">
        <v>8562</v>
      </c>
      <c r="P93" s="32">
        <v>0</v>
      </c>
      <c r="Q93" s="56">
        <v>0</v>
      </c>
      <c r="R93" s="56">
        <v>0</v>
      </c>
      <c r="S93" s="32">
        <v>0</v>
      </c>
      <c r="T93" s="32">
        <v>0</v>
      </c>
      <c r="U93" s="32">
        <v>0</v>
      </c>
      <c r="V93" s="33">
        <f>SUM(J93:U93)</f>
        <v>119584</v>
      </c>
    </row>
    <row r="94" spans="1:22" ht="16.5" thickBot="1" x14ac:dyDescent="0.3">
      <c r="A94" s="39"/>
      <c r="B94" s="40"/>
      <c r="C94" s="40"/>
      <c r="D94" s="40"/>
      <c r="E94" s="40"/>
      <c r="F94" s="40"/>
      <c r="G94" s="40"/>
      <c r="H94" s="40"/>
      <c r="I94" s="40"/>
      <c r="J94" s="66"/>
      <c r="K94" s="30"/>
      <c r="L94" s="30"/>
      <c r="M94" s="30"/>
      <c r="N94" s="30"/>
      <c r="O94" s="30"/>
      <c r="P94" s="30"/>
      <c r="Q94" s="68"/>
      <c r="R94" s="59"/>
      <c r="S94" s="30"/>
      <c r="T94" s="30"/>
      <c r="U94" s="30"/>
      <c r="V94" s="31"/>
    </row>
    <row r="95" spans="1:22" ht="16.5" thickBot="1" x14ac:dyDescent="0.3">
      <c r="A95" s="78">
        <v>645</v>
      </c>
      <c r="B95" s="75" t="s">
        <v>50</v>
      </c>
      <c r="C95" s="75" t="s">
        <v>80</v>
      </c>
      <c r="D95" s="75">
        <v>46</v>
      </c>
      <c r="E95" s="75" t="s">
        <v>4</v>
      </c>
      <c r="F95" s="75" t="s">
        <v>42</v>
      </c>
      <c r="G95" s="75" t="s">
        <v>2</v>
      </c>
      <c r="H95" s="75" t="s">
        <v>42</v>
      </c>
      <c r="I95" s="62" t="s">
        <v>103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23">
        <f>SUM(J95:U95)</f>
        <v>0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68"/>
      <c r="R96" s="59"/>
      <c r="S96" s="30"/>
      <c r="T96" s="30"/>
      <c r="U96" s="30"/>
      <c r="V96" s="31"/>
    </row>
    <row r="97" spans="1:22" ht="15.75" x14ac:dyDescent="0.25">
      <c r="A97" s="21">
        <v>646</v>
      </c>
      <c r="B97" s="315" t="s">
        <v>51</v>
      </c>
      <c r="C97" s="315" t="s">
        <v>79</v>
      </c>
      <c r="D97" s="315">
        <v>37</v>
      </c>
      <c r="E97" s="315" t="s">
        <v>4</v>
      </c>
      <c r="F97" s="315" t="s">
        <v>42</v>
      </c>
      <c r="G97" s="315" t="s">
        <v>2</v>
      </c>
      <c r="H97" s="315" t="s">
        <v>42</v>
      </c>
      <c r="I97" s="71" t="s">
        <v>92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900</v>
      </c>
      <c r="S97" s="15">
        <v>961</v>
      </c>
      <c r="T97" s="15">
        <v>0</v>
      </c>
      <c r="U97" s="15">
        <v>0</v>
      </c>
      <c r="V97" s="23">
        <f>SUM(J97:U97)</f>
        <v>1861</v>
      </c>
    </row>
    <row r="98" spans="1:22" ht="15.75" x14ac:dyDescent="0.25">
      <c r="A98" s="21"/>
      <c r="B98" s="315"/>
      <c r="C98" s="315"/>
      <c r="D98" s="315"/>
      <c r="E98" s="315"/>
      <c r="F98" s="315"/>
      <c r="G98" s="315"/>
      <c r="H98" s="315"/>
      <c r="I98" s="4" t="s">
        <v>91</v>
      </c>
      <c r="J98" s="17">
        <v>6654</v>
      </c>
      <c r="K98" s="17">
        <v>199</v>
      </c>
      <c r="L98" s="17">
        <v>22520</v>
      </c>
      <c r="M98" s="17">
        <v>1924</v>
      </c>
      <c r="N98" s="17">
        <v>0</v>
      </c>
      <c r="O98" s="17">
        <v>0</v>
      </c>
      <c r="P98" s="17">
        <v>4007</v>
      </c>
      <c r="Q98" s="55">
        <v>0</v>
      </c>
      <c r="R98" s="56">
        <v>4006</v>
      </c>
      <c r="S98" s="32">
        <v>2087</v>
      </c>
      <c r="T98" s="32">
        <v>2177</v>
      </c>
      <c r="U98" s="32">
        <v>0</v>
      </c>
      <c r="V98" s="33">
        <f>SUM(J98:U98)</f>
        <v>43574</v>
      </c>
    </row>
    <row r="99" spans="1:22" ht="16.5" thickBot="1" x14ac:dyDescent="0.3">
      <c r="A99" s="21"/>
      <c r="B99" s="315"/>
      <c r="C99" s="315"/>
      <c r="D99" s="315"/>
      <c r="E99" s="315"/>
      <c r="F99" s="315"/>
      <c r="G99" s="315"/>
      <c r="H99" s="315"/>
      <c r="I99" s="18" t="s">
        <v>103</v>
      </c>
      <c r="J99" s="28">
        <v>41303</v>
      </c>
      <c r="K99" s="28">
        <v>43196</v>
      </c>
      <c r="L99" s="28">
        <v>31627</v>
      </c>
      <c r="M99" s="28">
        <v>36653</v>
      </c>
      <c r="N99" s="28">
        <v>33384</v>
      </c>
      <c r="O99" s="28">
        <v>24642</v>
      </c>
      <c r="P99" s="28">
        <v>4423</v>
      </c>
      <c r="Q99" s="55">
        <v>0</v>
      </c>
      <c r="R99" s="55">
        <v>3092</v>
      </c>
      <c r="S99" s="28">
        <v>0</v>
      </c>
      <c r="T99" s="28">
        <v>4831</v>
      </c>
      <c r="U99" s="28">
        <v>9786</v>
      </c>
      <c r="V99" s="29">
        <f>SUM(J99:U99)</f>
        <v>232937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/>
    </row>
    <row r="101" spans="1:22" ht="15.75" x14ac:dyDescent="0.25">
      <c r="A101" s="311">
        <v>647</v>
      </c>
      <c r="B101" s="314" t="s">
        <v>59</v>
      </c>
      <c r="C101" s="314" t="s">
        <v>83</v>
      </c>
      <c r="D101" s="317">
        <v>37.9</v>
      </c>
      <c r="E101" s="314" t="s">
        <v>2</v>
      </c>
      <c r="F101" s="314" t="s">
        <v>42</v>
      </c>
      <c r="G101" s="314" t="s">
        <v>4</v>
      </c>
      <c r="H101" s="314" t="s">
        <v>42</v>
      </c>
      <c r="I101" s="41" t="s">
        <v>98</v>
      </c>
      <c r="J101" s="15">
        <v>0</v>
      </c>
      <c r="K101" s="15">
        <v>0</v>
      </c>
      <c r="L101" s="15">
        <v>19027</v>
      </c>
      <c r="M101" s="15">
        <v>0</v>
      </c>
      <c r="N101" s="15">
        <v>24983</v>
      </c>
      <c r="O101" s="15">
        <v>19641</v>
      </c>
      <c r="P101" s="15">
        <v>12581</v>
      </c>
      <c r="Q101" s="14">
        <v>17920</v>
      </c>
      <c r="R101" s="14">
        <v>8350</v>
      </c>
      <c r="S101" s="15">
        <v>5568</v>
      </c>
      <c r="T101" s="15">
        <v>0</v>
      </c>
      <c r="U101" s="15">
        <v>12705</v>
      </c>
      <c r="V101" s="23">
        <f>SUM(J101:U101)</f>
        <v>120775</v>
      </c>
    </row>
    <row r="102" spans="1:22" ht="15.75" x14ac:dyDescent="0.25">
      <c r="A102" s="312"/>
      <c r="B102" s="315"/>
      <c r="C102" s="315"/>
      <c r="D102" s="318"/>
      <c r="E102" s="315"/>
      <c r="F102" s="315"/>
      <c r="G102" s="315"/>
      <c r="H102" s="315"/>
      <c r="I102" s="4" t="s">
        <v>97</v>
      </c>
      <c r="J102" s="16">
        <v>310617</v>
      </c>
      <c r="K102" s="17">
        <v>214613</v>
      </c>
      <c r="L102" s="17">
        <v>99495</v>
      </c>
      <c r="M102" s="17">
        <v>380888</v>
      </c>
      <c r="N102" s="17">
        <v>172878</v>
      </c>
      <c r="O102" s="17">
        <v>140361</v>
      </c>
      <c r="P102" s="17">
        <v>191986</v>
      </c>
      <c r="Q102" s="16">
        <v>257162</v>
      </c>
      <c r="R102" s="16">
        <v>354618</v>
      </c>
      <c r="S102" s="17">
        <v>179754</v>
      </c>
      <c r="T102" s="17">
        <v>0</v>
      </c>
      <c r="U102" s="17">
        <v>1177</v>
      </c>
      <c r="V102" s="22">
        <f>SUM(J102:U102)</f>
        <v>2303549</v>
      </c>
    </row>
    <row r="103" spans="1:22" ht="15.75" x14ac:dyDescent="0.25">
      <c r="A103" s="312"/>
      <c r="B103" s="315"/>
      <c r="C103" s="315"/>
      <c r="D103" s="318"/>
      <c r="E103" s="315"/>
      <c r="F103" s="315"/>
      <c r="G103" s="315"/>
      <c r="H103" s="315"/>
      <c r="I103" s="4" t="s">
        <v>96</v>
      </c>
      <c r="J103" s="56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6063</v>
      </c>
      <c r="P103" s="32">
        <v>85539</v>
      </c>
      <c r="Q103" s="56">
        <v>18449</v>
      </c>
      <c r="R103" s="56">
        <v>0</v>
      </c>
      <c r="S103" s="32">
        <v>0</v>
      </c>
      <c r="T103" s="32">
        <v>0</v>
      </c>
      <c r="U103" s="32">
        <v>0</v>
      </c>
      <c r="V103" s="33">
        <f>SUM(J103:U103)</f>
        <v>110051</v>
      </c>
    </row>
    <row r="104" spans="1:22" ht="16.5" thickBot="1" x14ac:dyDescent="0.3">
      <c r="A104" s="313"/>
      <c r="B104" s="316"/>
      <c r="C104" s="316"/>
      <c r="D104" s="319"/>
      <c r="E104" s="316"/>
      <c r="F104" s="316"/>
      <c r="G104" s="316"/>
      <c r="H104" s="316"/>
      <c r="I104" s="43" t="s">
        <v>102</v>
      </c>
      <c r="J104" s="28">
        <v>0</v>
      </c>
      <c r="K104" s="55">
        <v>0</v>
      </c>
      <c r="L104" s="55">
        <v>0</v>
      </c>
      <c r="M104" s="28">
        <v>0</v>
      </c>
      <c r="N104" s="28">
        <v>0</v>
      </c>
      <c r="O104" s="28">
        <v>0</v>
      </c>
      <c r="P104" s="27">
        <v>0</v>
      </c>
      <c r="Q104" s="25">
        <v>11159</v>
      </c>
      <c r="R104" s="25">
        <v>0</v>
      </c>
      <c r="S104" s="26">
        <v>0</v>
      </c>
      <c r="T104" s="26">
        <v>0</v>
      </c>
      <c r="U104" s="26">
        <v>0</v>
      </c>
      <c r="V104" s="27">
        <f>SUM(J104:U104)</f>
        <v>11159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/>
    </row>
    <row r="106" spans="1:22" ht="15.75" x14ac:dyDescent="0.25">
      <c r="A106" s="311">
        <v>648</v>
      </c>
      <c r="B106" s="314" t="s">
        <v>52</v>
      </c>
      <c r="C106" s="314" t="s">
        <v>83</v>
      </c>
      <c r="D106" s="317">
        <v>37.799999999999997</v>
      </c>
      <c r="E106" s="314" t="s">
        <v>4</v>
      </c>
      <c r="F106" s="314" t="s">
        <v>42</v>
      </c>
      <c r="G106" s="314" t="s">
        <v>2</v>
      </c>
      <c r="H106" s="314" t="s">
        <v>42</v>
      </c>
      <c r="I106" s="41" t="s">
        <v>92</v>
      </c>
      <c r="J106" s="15">
        <v>205849</v>
      </c>
      <c r="K106" s="15">
        <v>171173</v>
      </c>
      <c r="L106" s="15">
        <v>185373</v>
      </c>
      <c r="M106" s="15">
        <v>168484</v>
      </c>
      <c r="N106" s="15">
        <v>190805</v>
      </c>
      <c r="O106" s="15">
        <v>165597</v>
      </c>
      <c r="P106" s="15">
        <v>148126</v>
      </c>
      <c r="Q106" s="14">
        <v>166468</v>
      </c>
      <c r="R106" s="14">
        <v>212446</v>
      </c>
      <c r="S106" s="15">
        <v>237743</v>
      </c>
      <c r="T106" s="15">
        <v>231833</v>
      </c>
      <c r="U106" s="15">
        <v>207469</v>
      </c>
      <c r="V106" s="23">
        <f>SUM(J106:U106)</f>
        <v>2291366</v>
      </c>
    </row>
    <row r="107" spans="1:22" ht="15.75" x14ac:dyDescent="0.25">
      <c r="A107" s="312"/>
      <c r="B107" s="315"/>
      <c r="C107" s="315"/>
      <c r="D107" s="318"/>
      <c r="E107" s="315"/>
      <c r="F107" s="315"/>
      <c r="G107" s="315"/>
      <c r="H107" s="315"/>
      <c r="I107" s="4" t="s">
        <v>91</v>
      </c>
      <c r="J107" s="17">
        <v>21476</v>
      </c>
      <c r="K107" s="17">
        <v>24644</v>
      </c>
      <c r="L107" s="17">
        <v>15881</v>
      </c>
      <c r="M107" s="17">
        <v>9339</v>
      </c>
      <c r="N107" s="17">
        <v>20869</v>
      </c>
      <c r="O107" s="17">
        <v>0</v>
      </c>
      <c r="P107" s="17">
        <v>0</v>
      </c>
      <c r="Q107" s="16">
        <v>4088</v>
      </c>
      <c r="R107" s="16">
        <v>5204</v>
      </c>
      <c r="S107" s="17">
        <v>35284</v>
      </c>
      <c r="T107" s="17">
        <v>3811</v>
      </c>
      <c r="U107" s="17">
        <v>19877</v>
      </c>
      <c r="V107" s="22">
        <f>SUM(J107:U107)</f>
        <v>160473</v>
      </c>
    </row>
    <row r="108" spans="1:22" ht="15.75" x14ac:dyDescent="0.25">
      <c r="A108" s="312"/>
      <c r="B108" s="315"/>
      <c r="C108" s="315"/>
      <c r="D108" s="318"/>
      <c r="E108" s="315"/>
      <c r="F108" s="315"/>
      <c r="G108" s="315"/>
      <c r="H108" s="315"/>
      <c r="I108" s="4" t="s">
        <v>93</v>
      </c>
      <c r="J108" s="17">
        <v>0</v>
      </c>
      <c r="K108" s="17">
        <v>0</v>
      </c>
      <c r="L108" s="17">
        <v>5234</v>
      </c>
      <c r="M108" s="17">
        <v>7885</v>
      </c>
      <c r="N108" s="17">
        <v>7505</v>
      </c>
      <c r="O108" s="17">
        <v>8024</v>
      </c>
      <c r="P108" s="17">
        <v>0</v>
      </c>
      <c r="Q108" s="16">
        <v>6937</v>
      </c>
      <c r="R108" s="16">
        <v>8979</v>
      </c>
      <c r="S108" s="17">
        <v>0</v>
      </c>
      <c r="T108" s="17">
        <v>0</v>
      </c>
      <c r="U108" s="17">
        <v>8551</v>
      </c>
      <c r="V108" s="22">
        <f>SUM(J108:U108)</f>
        <v>53115</v>
      </c>
    </row>
    <row r="109" spans="1:22" ht="16.5" thickBot="1" x14ac:dyDescent="0.3">
      <c r="A109" s="313"/>
      <c r="B109" s="316"/>
      <c r="C109" s="316"/>
      <c r="D109" s="319"/>
      <c r="E109" s="316"/>
      <c r="F109" s="316"/>
      <c r="G109" s="316"/>
      <c r="H109" s="316"/>
      <c r="I109" s="43" t="s">
        <v>115</v>
      </c>
      <c r="J109" s="32">
        <v>0</v>
      </c>
      <c r="K109" s="32">
        <v>0</v>
      </c>
      <c r="L109" s="32">
        <v>0</v>
      </c>
      <c r="M109" s="32">
        <v>0</v>
      </c>
      <c r="N109" s="32">
        <v>5397</v>
      </c>
      <c r="O109" s="32">
        <v>0</v>
      </c>
      <c r="P109" s="32">
        <v>0</v>
      </c>
      <c r="Q109" s="56">
        <v>2271</v>
      </c>
      <c r="R109" s="56">
        <v>4363</v>
      </c>
      <c r="S109" s="32">
        <v>0</v>
      </c>
      <c r="T109" s="32">
        <v>0</v>
      </c>
      <c r="U109" s="32">
        <v>0</v>
      </c>
      <c r="V109" s="33">
        <f>SUM(J109:U109)</f>
        <v>12031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/>
    </row>
    <row r="111" spans="1:22" ht="15.75" x14ac:dyDescent="0.25">
      <c r="A111" s="311">
        <v>658</v>
      </c>
      <c r="B111" s="314" t="s">
        <v>54</v>
      </c>
      <c r="C111" s="314" t="s">
        <v>83</v>
      </c>
      <c r="D111" s="317">
        <v>152.69999999999999</v>
      </c>
      <c r="E111" s="314" t="s">
        <v>6</v>
      </c>
      <c r="F111" s="314" t="s">
        <v>42</v>
      </c>
      <c r="G111" s="314" t="s">
        <v>5</v>
      </c>
      <c r="H111" s="314" t="s">
        <v>42</v>
      </c>
      <c r="I111" s="41" t="s">
        <v>94</v>
      </c>
      <c r="J111" s="15">
        <v>76679</v>
      </c>
      <c r="K111" s="15">
        <v>24733</v>
      </c>
      <c r="L111" s="15">
        <v>27204</v>
      </c>
      <c r="M111" s="15">
        <v>42816</v>
      </c>
      <c r="N111" s="15">
        <v>60160</v>
      </c>
      <c r="O111" s="15">
        <v>68106</v>
      </c>
      <c r="P111" s="15">
        <v>68771</v>
      </c>
      <c r="Q111" s="14">
        <v>100797</v>
      </c>
      <c r="R111" s="14">
        <v>83239</v>
      </c>
      <c r="S111" s="15">
        <v>87646</v>
      </c>
      <c r="T111" s="15">
        <v>23143</v>
      </c>
      <c r="U111" s="15">
        <v>74896</v>
      </c>
      <c r="V111" s="23">
        <f t="shared" ref="V111:V116" si="2">SUM(J111:U111)</f>
        <v>738190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92</v>
      </c>
      <c r="J112" s="17">
        <v>15994</v>
      </c>
      <c r="K112" s="17">
        <v>9338</v>
      </c>
      <c r="L112" s="17">
        <v>18238</v>
      </c>
      <c r="M112" s="17">
        <v>9988</v>
      </c>
      <c r="N112" s="17">
        <v>28028</v>
      </c>
      <c r="O112" s="17">
        <v>19281</v>
      </c>
      <c r="P112" s="17">
        <v>19622</v>
      </c>
      <c r="Q112" s="16">
        <v>9989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2"/>
        <v>130478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91</v>
      </c>
      <c r="J113" s="17">
        <v>33595</v>
      </c>
      <c r="K113" s="17">
        <v>29676</v>
      </c>
      <c r="L113" s="17">
        <v>29575</v>
      </c>
      <c r="M113" s="17">
        <v>29081</v>
      </c>
      <c r="N113" s="17">
        <v>39307</v>
      </c>
      <c r="O113" s="17">
        <v>24701</v>
      </c>
      <c r="P113" s="17">
        <v>63433</v>
      </c>
      <c r="Q113" s="16">
        <v>49373</v>
      </c>
      <c r="R113" s="16">
        <v>40107</v>
      </c>
      <c r="S113" s="17">
        <v>37612</v>
      </c>
      <c r="T113" s="17">
        <v>6486</v>
      </c>
      <c r="U113" s="17">
        <v>24857</v>
      </c>
      <c r="V113" s="22">
        <f t="shared" si="2"/>
        <v>407803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70</v>
      </c>
      <c r="J114" s="17">
        <v>0</v>
      </c>
      <c r="K114" s="17">
        <v>9014</v>
      </c>
      <c r="L114" s="17">
        <v>9543</v>
      </c>
      <c r="M114" s="17">
        <v>9471</v>
      </c>
      <c r="N114" s="17">
        <v>0</v>
      </c>
      <c r="O114" s="17">
        <v>10013</v>
      </c>
      <c r="P114" s="17">
        <v>8103</v>
      </c>
      <c r="Q114" s="16">
        <v>5898</v>
      </c>
      <c r="R114" s="16">
        <v>10070</v>
      </c>
      <c r="S114" s="17">
        <v>0</v>
      </c>
      <c r="T114" s="17">
        <v>9096</v>
      </c>
      <c r="U114" s="17">
        <v>0</v>
      </c>
      <c r="V114" s="22">
        <f t="shared" si="2"/>
        <v>71208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93</v>
      </c>
      <c r="J115" s="17">
        <v>108261</v>
      </c>
      <c r="K115" s="17">
        <v>108195</v>
      </c>
      <c r="L115" s="17">
        <v>141479</v>
      </c>
      <c r="M115" s="17">
        <v>200518</v>
      </c>
      <c r="N115" s="17">
        <v>159545</v>
      </c>
      <c r="O115" s="17">
        <v>169285</v>
      </c>
      <c r="P115" s="17">
        <v>164339</v>
      </c>
      <c r="Q115" s="16">
        <v>128338</v>
      </c>
      <c r="R115" s="16">
        <v>129549</v>
      </c>
      <c r="S115" s="17">
        <v>167500</v>
      </c>
      <c r="T115" s="17">
        <v>106587</v>
      </c>
      <c r="U115" s="17">
        <v>79718</v>
      </c>
      <c r="V115" s="22">
        <f t="shared" si="2"/>
        <v>1663314</v>
      </c>
    </row>
    <row r="116" spans="1:22" ht="16.5" thickBot="1" x14ac:dyDescent="0.3">
      <c r="A116" s="313"/>
      <c r="B116" s="316"/>
      <c r="C116" s="316"/>
      <c r="D116" s="319"/>
      <c r="E116" s="316"/>
      <c r="F116" s="316"/>
      <c r="G116" s="316"/>
      <c r="H116" s="316"/>
      <c r="I116" s="43" t="s">
        <v>90</v>
      </c>
      <c r="J116" s="32">
        <v>18043</v>
      </c>
      <c r="K116" s="32">
        <v>10472</v>
      </c>
      <c r="L116" s="32">
        <v>17388</v>
      </c>
      <c r="M116" s="32">
        <v>9546</v>
      </c>
      <c r="N116" s="32">
        <v>30922</v>
      </c>
      <c r="O116" s="32">
        <v>15398</v>
      </c>
      <c r="P116" s="32">
        <v>27189</v>
      </c>
      <c r="Q116" s="56">
        <v>12947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2"/>
        <v>141905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/>
    </row>
    <row r="118" spans="1:22" ht="15.75" x14ac:dyDescent="0.25">
      <c r="A118" s="21">
        <v>667</v>
      </c>
      <c r="B118" s="315" t="s">
        <v>49</v>
      </c>
      <c r="C118" s="315" t="s">
        <v>79</v>
      </c>
      <c r="D118" s="318">
        <v>98.8</v>
      </c>
      <c r="E118" s="315" t="s">
        <v>3</v>
      </c>
      <c r="F118" s="315" t="s">
        <v>42</v>
      </c>
      <c r="G118" s="315" t="s">
        <v>6</v>
      </c>
      <c r="H118" s="315" t="s">
        <v>42</v>
      </c>
      <c r="I118" s="41" t="s">
        <v>94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19325</v>
      </c>
      <c r="U118" s="15">
        <v>19348</v>
      </c>
      <c r="V118" s="23">
        <f>SUM(J118:U118)</f>
        <v>38673</v>
      </c>
    </row>
    <row r="119" spans="1:22" ht="15.75" x14ac:dyDescent="0.25">
      <c r="A119" s="21"/>
      <c r="B119" s="315"/>
      <c r="C119" s="315"/>
      <c r="D119" s="318"/>
      <c r="E119" s="315"/>
      <c r="F119" s="315"/>
      <c r="G119" s="315"/>
      <c r="H119" s="315"/>
      <c r="I119" s="4" t="s">
        <v>92</v>
      </c>
      <c r="J119" s="17">
        <v>28829</v>
      </c>
      <c r="K119" s="17">
        <v>28643</v>
      </c>
      <c r="L119" s="17">
        <v>28662</v>
      </c>
      <c r="M119" s="17">
        <v>37258</v>
      </c>
      <c r="N119" s="17">
        <v>42016</v>
      </c>
      <c r="O119" s="17">
        <v>42545</v>
      </c>
      <c r="P119" s="17">
        <v>0</v>
      </c>
      <c r="Q119" s="16">
        <v>5361</v>
      </c>
      <c r="R119" s="16">
        <v>5499</v>
      </c>
      <c r="S119" s="17">
        <v>43880</v>
      </c>
      <c r="T119" s="17">
        <v>0</v>
      </c>
      <c r="U119" s="17">
        <v>0</v>
      </c>
      <c r="V119" s="22">
        <f>SUM(J119:U119)</f>
        <v>262693</v>
      </c>
    </row>
    <row r="120" spans="1:22" ht="15.75" x14ac:dyDescent="0.25">
      <c r="A120" s="21"/>
      <c r="B120" s="315"/>
      <c r="C120" s="315"/>
      <c r="D120" s="318"/>
      <c r="E120" s="315"/>
      <c r="F120" s="315"/>
      <c r="G120" s="315"/>
      <c r="H120" s="315"/>
      <c r="I120" s="4" t="s">
        <v>91</v>
      </c>
      <c r="J120" s="17">
        <v>5181</v>
      </c>
      <c r="K120" s="17">
        <v>5394</v>
      </c>
      <c r="L120" s="17">
        <v>0</v>
      </c>
      <c r="M120" s="17">
        <v>0</v>
      </c>
      <c r="N120" s="17">
        <v>0</v>
      </c>
      <c r="O120" s="17">
        <v>15937</v>
      </c>
      <c r="P120" s="17">
        <v>24134</v>
      </c>
      <c r="Q120" s="16">
        <v>7096</v>
      </c>
      <c r="R120" s="16">
        <v>8261</v>
      </c>
      <c r="S120" s="17">
        <v>1359</v>
      </c>
      <c r="T120" s="17">
        <v>2105</v>
      </c>
      <c r="U120" s="17">
        <v>0</v>
      </c>
      <c r="V120" s="22">
        <f>SUM(J120:U120)</f>
        <v>69467</v>
      </c>
    </row>
    <row r="121" spans="1:22" ht="16.5" thickBot="1" x14ac:dyDescent="0.3">
      <c r="A121" s="21"/>
      <c r="B121" s="315"/>
      <c r="C121" s="315"/>
      <c r="D121" s="318"/>
      <c r="E121" s="315"/>
      <c r="F121" s="315"/>
      <c r="G121" s="315"/>
      <c r="H121" s="315"/>
      <c r="I121" s="18" t="s">
        <v>103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55">
        <v>0</v>
      </c>
      <c r="R121" s="55">
        <v>4231</v>
      </c>
      <c r="S121" s="28">
        <v>0</v>
      </c>
      <c r="T121" s="28">
        <v>0</v>
      </c>
      <c r="U121" s="28">
        <v>0</v>
      </c>
      <c r="V121" s="29">
        <f>SUM(J121:U121)</f>
        <v>4231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/>
    </row>
    <row r="123" spans="1:22" ht="15.75" x14ac:dyDescent="0.25">
      <c r="A123" s="311">
        <v>668</v>
      </c>
      <c r="B123" s="314" t="s">
        <v>49</v>
      </c>
      <c r="C123" s="314" t="s">
        <v>80</v>
      </c>
      <c r="D123" s="317">
        <v>98.8</v>
      </c>
      <c r="E123" s="314" t="s">
        <v>6</v>
      </c>
      <c r="F123" s="314" t="s">
        <v>42</v>
      </c>
      <c r="G123" s="314" t="s">
        <v>3</v>
      </c>
      <c r="H123" s="314" t="s">
        <v>42</v>
      </c>
      <c r="I123" s="4" t="s">
        <v>94</v>
      </c>
      <c r="J123" s="17">
        <v>34384</v>
      </c>
      <c r="K123" s="17">
        <v>49201</v>
      </c>
      <c r="L123" s="17">
        <v>17865</v>
      </c>
      <c r="M123" s="17">
        <v>24531</v>
      </c>
      <c r="N123" s="17">
        <v>23116</v>
      </c>
      <c r="O123" s="17">
        <v>18719</v>
      </c>
      <c r="P123" s="17">
        <v>7271</v>
      </c>
      <c r="Q123" s="16">
        <v>10007</v>
      </c>
      <c r="R123" s="16">
        <v>14424</v>
      </c>
      <c r="S123" s="17">
        <v>0</v>
      </c>
      <c r="T123" s="17">
        <v>0</v>
      </c>
      <c r="U123" s="17">
        <v>0</v>
      </c>
      <c r="V123" s="22">
        <f>SUM(J123:U123)</f>
        <v>199518</v>
      </c>
    </row>
    <row r="124" spans="1:22" ht="15.75" x14ac:dyDescent="0.25">
      <c r="A124" s="312"/>
      <c r="B124" s="315"/>
      <c r="C124" s="315"/>
      <c r="D124" s="318"/>
      <c r="E124" s="315"/>
      <c r="F124" s="315"/>
      <c r="G124" s="315"/>
      <c r="H124" s="315"/>
      <c r="I124" s="4" t="s">
        <v>92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49670</v>
      </c>
      <c r="R124" s="16">
        <v>28727</v>
      </c>
      <c r="S124" s="17">
        <v>0</v>
      </c>
      <c r="T124" s="17">
        <v>59281</v>
      </c>
      <c r="U124" s="17">
        <v>99649</v>
      </c>
      <c r="V124" s="22">
        <f>SUM(J124:U124)</f>
        <v>237327</v>
      </c>
    </row>
    <row r="125" spans="1:22" ht="16.5" thickBot="1" x14ac:dyDescent="0.3">
      <c r="A125" s="312"/>
      <c r="B125" s="315"/>
      <c r="C125" s="315"/>
      <c r="D125" s="318"/>
      <c r="E125" s="315"/>
      <c r="F125" s="315"/>
      <c r="G125" s="315"/>
      <c r="H125" s="315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4584</v>
      </c>
      <c r="O125" s="17">
        <v>4955</v>
      </c>
      <c r="P125" s="17">
        <v>0</v>
      </c>
      <c r="Q125" s="16">
        <v>5024</v>
      </c>
      <c r="R125" s="16">
        <v>10077</v>
      </c>
      <c r="S125" s="17">
        <v>0</v>
      </c>
      <c r="T125" s="17">
        <v>0</v>
      </c>
      <c r="U125" s="17">
        <v>0</v>
      </c>
      <c r="V125" s="22">
        <f>SUM(J125:U125)</f>
        <v>24640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/>
    </row>
    <row r="127" spans="1:22" ht="15.75" x14ac:dyDescent="0.25">
      <c r="A127" s="311">
        <v>669</v>
      </c>
      <c r="B127" s="314" t="s">
        <v>49</v>
      </c>
      <c r="C127" s="314" t="s">
        <v>85</v>
      </c>
      <c r="D127" s="317">
        <v>98.8</v>
      </c>
      <c r="E127" s="326" t="s">
        <v>6</v>
      </c>
      <c r="F127" s="314" t="s">
        <v>42</v>
      </c>
      <c r="G127" s="326" t="s">
        <v>3</v>
      </c>
      <c r="H127" s="314" t="s">
        <v>42</v>
      </c>
      <c r="I127" s="41" t="s">
        <v>98</v>
      </c>
      <c r="J127" s="15">
        <v>17758</v>
      </c>
      <c r="K127" s="15">
        <v>23632</v>
      </c>
      <c r="L127" s="15">
        <v>55504</v>
      </c>
      <c r="M127" s="15">
        <v>31550</v>
      </c>
      <c r="N127" s="15">
        <v>121619</v>
      </c>
      <c r="O127" s="15">
        <v>22855</v>
      </c>
      <c r="P127" s="15">
        <v>0</v>
      </c>
      <c r="Q127" s="14">
        <v>66364</v>
      </c>
      <c r="R127" s="14">
        <v>25036</v>
      </c>
      <c r="S127" s="15">
        <v>85017</v>
      </c>
      <c r="T127" s="15">
        <v>36287</v>
      </c>
      <c r="U127" s="15">
        <v>15032</v>
      </c>
      <c r="V127" s="23">
        <f>SUM(J127:U127)</f>
        <v>500654</v>
      </c>
    </row>
    <row r="128" spans="1:22" ht="15.75" x14ac:dyDescent="0.25">
      <c r="A128" s="312"/>
      <c r="B128" s="315"/>
      <c r="C128" s="315"/>
      <c r="D128" s="318"/>
      <c r="E128" s="327"/>
      <c r="F128" s="315"/>
      <c r="G128" s="327"/>
      <c r="H128" s="315"/>
      <c r="I128" s="4" t="s">
        <v>75</v>
      </c>
      <c r="J128" s="17">
        <v>0</v>
      </c>
      <c r="K128" s="17">
        <v>0</v>
      </c>
      <c r="L128" s="17">
        <v>27087</v>
      </c>
      <c r="M128" s="17">
        <v>0</v>
      </c>
      <c r="N128" s="17">
        <v>0</v>
      </c>
      <c r="O128" s="17">
        <v>0</v>
      </c>
      <c r="P128" s="17">
        <v>0</v>
      </c>
      <c r="Q128" s="16">
        <v>6516</v>
      </c>
      <c r="R128" s="16">
        <v>0</v>
      </c>
      <c r="S128" s="17">
        <v>0</v>
      </c>
      <c r="T128" s="17">
        <v>15939</v>
      </c>
      <c r="U128" s="17">
        <v>0</v>
      </c>
      <c r="V128" s="22">
        <f>SUM(J128:U128)</f>
        <v>49542</v>
      </c>
    </row>
    <row r="129" spans="1:22" ht="15.75" x14ac:dyDescent="0.25">
      <c r="A129" s="312"/>
      <c r="B129" s="315"/>
      <c r="C129" s="315"/>
      <c r="D129" s="318"/>
      <c r="E129" s="327"/>
      <c r="F129" s="315"/>
      <c r="G129" s="327"/>
      <c r="H129" s="315"/>
      <c r="I129" s="4" t="s">
        <v>97</v>
      </c>
      <c r="J129" s="17">
        <v>93615</v>
      </c>
      <c r="K129" s="17">
        <v>128868</v>
      </c>
      <c r="L129" s="17">
        <v>45465</v>
      </c>
      <c r="M129" s="17">
        <v>186473</v>
      </c>
      <c r="N129" s="17">
        <v>1770</v>
      </c>
      <c r="O129" s="17">
        <v>0</v>
      </c>
      <c r="P129" s="17">
        <v>0</v>
      </c>
      <c r="Q129" s="16">
        <v>111392</v>
      </c>
      <c r="R129" s="16">
        <v>177279</v>
      </c>
      <c r="S129" s="17">
        <v>72340</v>
      </c>
      <c r="T129" s="17">
        <v>52957</v>
      </c>
      <c r="U129" s="17">
        <v>6711</v>
      </c>
      <c r="V129" s="22">
        <f>SUM(J129:U129)</f>
        <v>876870</v>
      </c>
    </row>
    <row r="130" spans="1:22" ht="16.5" thickBot="1" x14ac:dyDescent="0.3">
      <c r="A130" s="312"/>
      <c r="B130" s="315"/>
      <c r="C130" s="315"/>
      <c r="D130" s="318"/>
      <c r="E130" s="327"/>
      <c r="F130" s="315"/>
      <c r="G130" s="327"/>
      <c r="H130" s="315"/>
      <c r="I130" s="4" t="s">
        <v>102</v>
      </c>
      <c r="J130" s="36">
        <v>35331</v>
      </c>
      <c r="K130" s="17">
        <v>12651</v>
      </c>
      <c r="L130" s="17">
        <v>57110</v>
      </c>
      <c r="M130" s="17">
        <v>0</v>
      </c>
      <c r="N130" s="17">
        <v>14018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>SUM(J130:U130)</f>
        <v>119110</v>
      </c>
    </row>
    <row r="131" spans="1:22" ht="16.5" thickBot="1" x14ac:dyDescent="0.3">
      <c r="A131" s="4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/>
    </row>
    <row r="132" spans="1:22" ht="16.5" customHeight="1" x14ac:dyDescent="0.25">
      <c r="A132" s="331" t="s">
        <v>73</v>
      </c>
      <c r="B132" s="314" t="s">
        <v>55</v>
      </c>
      <c r="C132" s="314" t="s">
        <v>86</v>
      </c>
      <c r="D132" s="317">
        <v>36.200000000000003</v>
      </c>
      <c r="E132" s="326" t="s">
        <v>10</v>
      </c>
      <c r="F132" s="314" t="s">
        <v>42</v>
      </c>
      <c r="G132" s="340" t="s">
        <v>104</v>
      </c>
      <c r="H132" s="314" t="s">
        <v>42</v>
      </c>
      <c r="I132" s="41" t="s">
        <v>94</v>
      </c>
      <c r="J132" s="17">
        <v>0</v>
      </c>
      <c r="K132" s="17">
        <v>0</v>
      </c>
      <c r="L132" s="17">
        <v>6657</v>
      </c>
      <c r="M132" s="17">
        <v>0</v>
      </c>
      <c r="N132" s="17">
        <v>0</v>
      </c>
      <c r="O132" s="17">
        <v>112447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119104</v>
      </c>
    </row>
    <row r="133" spans="1:22" ht="16.5" customHeight="1" x14ac:dyDescent="0.25">
      <c r="A133" s="332"/>
      <c r="B133" s="315"/>
      <c r="C133" s="315"/>
      <c r="D133" s="318"/>
      <c r="E133" s="327"/>
      <c r="F133" s="315"/>
      <c r="G133" s="341"/>
      <c r="H133" s="315"/>
      <c r="I133" s="4" t="s">
        <v>92</v>
      </c>
      <c r="J133" s="17">
        <v>176679</v>
      </c>
      <c r="K133" s="17">
        <v>176701</v>
      </c>
      <c r="L133" s="17">
        <v>207072</v>
      </c>
      <c r="M133" s="17">
        <v>77455</v>
      </c>
      <c r="N133" s="17">
        <v>88050</v>
      </c>
      <c r="O133" s="17">
        <v>0</v>
      </c>
      <c r="P133" s="17">
        <v>128704</v>
      </c>
      <c r="Q133" s="16">
        <v>208100</v>
      </c>
      <c r="R133" s="16">
        <v>162334</v>
      </c>
      <c r="S133" s="17">
        <v>210530</v>
      </c>
      <c r="T133" s="17">
        <v>223603</v>
      </c>
      <c r="U133" s="17">
        <v>208196</v>
      </c>
      <c r="V133" s="22">
        <f>SUM(J133:U133)</f>
        <v>1867424</v>
      </c>
    </row>
    <row r="134" spans="1:22" ht="15.75" x14ac:dyDescent="0.25">
      <c r="A134" s="332"/>
      <c r="B134" s="315"/>
      <c r="C134" s="315"/>
      <c r="D134" s="318"/>
      <c r="E134" s="327"/>
      <c r="F134" s="315"/>
      <c r="G134" s="341"/>
      <c r="H134" s="315"/>
      <c r="I134" s="4" t="s">
        <v>91</v>
      </c>
      <c r="J134" s="17">
        <v>253858</v>
      </c>
      <c r="K134" s="17">
        <v>224481</v>
      </c>
      <c r="L134" s="17">
        <v>208555</v>
      </c>
      <c r="M134" s="17">
        <v>290588</v>
      </c>
      <c r="N134" s="17">
        <v>224237</v>
      </c>
      <c r="O134" s="17">
        <v>243880</v>
      </c>
      <c r="P134" s="17">
        <v>124166</v>
      </c>
      <c r="Q134" s="16">
        <v>137605</v>
      </c>
      <c r="R134" s="16">
        <v>323301</v>
      </c>
      <c r="S134" s="17">
        <v>143886</v>
      </c>
      <c r="T134" s="17">
        <v>166478</v>
      </c>
      <c r="U134" s="17">
        <v>143697</v>
      </c>
      <c r="V134" s="22">
        <f>SUM(J134:U134)</f>
        <v>2484732</v>
      </c>
    </row>
    <row r="135" spans="1:22" ht="15.75" customHeight="1" thickBot="1" x14ac:dyDescent="0.3">
      <c r="A135" s="332"/>
      <c r="B135" s="315"/>
      <c r="C135" s="315"/>
      <c r="D135" s="318"/>
      <c r="E135" s="327"/>
      <c r="F135" s="315"/>
      <c r="G135" s="341"/>
      <c r="H135" s="315"/>
      <c r="I135" s="3" t="s">
        <v>93</v>
      </c>
      <c r="J135" s="17">
        <v>144939</v>
      </c>
      <c r="K135" s="17">
        <v>125633</v>
      </c>
      <c r="L135" s="17">
        <v>129590</v>
      </c>
      <c r="M135" s="17">
        <v>163904</v>
      </c>
      <c r="N135" s="17">
        <v>171657</v>
      </c>
      <c r="O135" s="17">
        <v>151037</v>
      </c>
      <c r="P135" s="17">
        <v>221250</v>
      </c>
      <c r="Q135" s="16">
        <v>169645</v>
      </c>
      <c r="R135" s="16">
        <v>129699</v>
      </c>
      <c r="S135" s="17">
        <v>172831</v>
      </c>
      <c r="T135" s="17">
        <v>139640</v>
      </c>
      <c r="U135" s="17">
        <v>162770</v>
      </c>
      <c r="V135" s="22">
        <f>SUM(J135:U135)</f>
        <v>1882595</v>
      </c>
    </row>
    <row r="136" spans="1:22" ht="15.75" customHeight="1" thickBot="1" x14ac:dyDescent="0.3">
      <c r="A136" s="39"/>
      <c r="B136" s="40"/>
      <c r="C136" s="50"/>
      <c r="D136" s="5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/>
    </row>
    <row r="137" spans="1:22" ht="15.75" customHeight="1" x14ac:dyDescent="0.25">
      <c r="A137" s="331" t="s">
        <v>73</v>
      </c>
      <c r="B137" s="314" t="s">
        <v>55</v>
      </c>
      <c r="C137" s="314" t="s">
        <v>86</v>
      </c>
      <c r="D137" s="317">
        <v>58.7</v>
      </c>
      <c r="E137" s="340" t="s">
        <v>104</v>
      </c>
      <c r="F137" s="314" t="s">
        <v>42</v>
      </c>
      <c r="G137" s="340" t="s">
        <v>105</v>
      </c>
      <c r="H137" s="314" t="s">
        <v>42</v>
      </c>
      <c r="I137" s="41" t="s">
        <v>94</v>
      </c>
      <c r="J137" s="15">
        <v>46446</v>
      </c>
      <c r="K137" s="15">
        <v>52410</v>
      </c>
      <c r="L137" s="15">
        <v>61845</v>
      </c>
      <c r="M137" s="15">
        <v>40222</v>
      </c>
      <c r="N137" s="15">
        <v>49647</v>
      </c>
      <c r="O137" s="15">
        <v>26258</v>
      </c>
      <c r="P137" s="15">
        <v>52820</v>
      </c>
      <c r="Q137" s="14">
        <v>60470</v>
      </c>
      <c r="R137" s="14">
        <v>36336</v>
      </c>
      <c r="S137" s="15">
        <v>69801</v>
      </c>
      <c r="T137" s="15">
        <v>30443</v>
      </c>
      <c r="U137" s="15">
        <v>52463</v>
      </c>
      <c r="V137" s="23">
        <f>SUM(J137:U137)</f>
        <v>579161</v>
      </c>
    </row>
    <row r="138" spans="1:22" ht="15.75" x14ac:dyDescent="0.25">
      <c r="A138" s="332"/>
      <c r="B138" s="315"/>
      <c r="C138" s="315"/>
      <c r="D138" s="318"/>
      <c r="E138" s="341"/>
      <c r="F138" s="315"/>
      <c r="G138" s="341"/>
      <c r="H138" s="315"/>
      <c r="I138" s="4" t="s">
        <v>91</v>
      </c>
      <c r="J138" s="17">
        <v>116376</v>
      </c>
      <c r="K138" s="17">
        <v>103163</v>
      </c>
      <c r="L138" s="17">
        <v>95535</v>
      </c>
      <c r="M138" s="17">
        <v>107960</v>
      </c>
      <c r="N138" s="17">
        <v>94361</v>
      </c>
      <c r="O138" s="17">
        <v>95447</v>
      </c>
      <c r="P138" s="17">
        <v>118667</v>
      </c>
      <c r="Q138" s="16">
        <v>107134</v>
      </c>
      <c r="R138" s="16">
        <v>135074</v>
      </c>
      <c r="S138" s="17">
        <v>95953</v>
      </c>
      <c r="T138" s="17">
        <v>88302</v>
      </c>
      <c r="U138" s="17">
        <v>116208</v>
      </c>
      <c r="V138" s="22">
        <f>SUM(J138:U138)</f>
        <v>1274180</v>
      </c>
    </row>
    <row r="139" spans="1:22" ht="16.5" thickBot="1" x14ac:dyDescent="0.3">
      <c r="A139" s="332"/>
      <c r="B139" s="315"/>
      <c r="C139" s="315"/>
      <c r="D139" s="318"/>
      <c r="E139" s="341"/>
      <c r="F139" s="315"/>
      <c r="G139" s="341"/>
      <c r="H139" s="315"/>
      <c r="I139" s="4" t="s">
        <v>93</v>
      </c>
      <c r="J139" s="17">
        <v>225569</v>
      </c>
      <c r="K139" s="17">
        <v>229977</v>
      </c>
      <c r="L139" s="17">
        <v>257134</v>
      </c>
      <c r="M139" s="17">
        <v>206638</v>
      </c>
      <c r="N139" s="17">
        <v>242262</v>
      </c>
      <c r="O139" s="17">
        <v>233272</v>
      </c>
      <c r="P139" s="17">
        <v>226029</v>
      </c>
      <c r="Q139" s="16">
        <v>199962</v>
      </c>
      <c r="R139" s="16">
        <v>250512</v>
      </c>
      <c r="S139" s="17">
        <v>237501</v>
      </c>
      <c r="T139" s="17">
        <v>218236</v>
      </c>
      <c r="U139" s="17">
        <v>253207</v>
      </c>
      <c r="V139" s="22">
        <f>SUM(J139:U139)</f>
        <v>2780299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/>
    </row>
    <row r="141" spans="1:22" ht="16.5" customHeight="1" x14ac:dyDescent="0.25">
      <c r="A141" s="331" t="s">
        <v>73</v>
      </c>
      <c r="B141" s="314" t="s">
        <v>55</v>
      </c>
      <c r="C141" s="314" t="s">
        <v>86</v>
      </c>
      <c r="D141" s="317">
        <v>24.7</v>
      </c>
      <c r="E141" s="340" t="s">
        <v>105</v>
      </c>
      <c r="F141" s="314" t="s">
        <v>42</v>
      </c>
      <c r="G141" s="326" t="s">
        <v>2</v>
      </c>
      <c r="H141" s="314" t="s">
        <v>42</v>
      </c>
      <c r="I141" s="41" t="s">
        <v>94</v>
      </c>
      <c r="J141" s="15">
        <v>29309</v>
      </c>
      <c r="K141" s="15">
        <v>37589</v>
      </c>
      <c r="L141" s="15">
        <v>39719</v>
      </c>
      <c r="M141" s="15">
        <v>27910</v>
      </c>
      <c r="N141" s="15">
        <v>33446</v>
      </c>
      <c r="O141" s="15">
        <v>21240</v>
      </c>
      <c r="P141" s="15">
        <v>31395</v>
      </c>
      <c r="Q141" s="14">
        <v>44007</v>
      </c>
      <c r="R141" s="14">
        <v>31097</v>
      </c>
      <c r="S141" s="15">
        <v>55015</v>
      </c>
      <c r="T141" s="15">
        <v>22323</v>
      </c>
      <c r="U141" s="15">
        <v>37702</v>
      </c>
      <c r="V141" s="23">
        <f>SUM(J141:U141)</f>
        <v>410752</v>
      </c>
    </row>
    <row r="142" spans="1:22" ht="15.75" x14ac:dyDescent="0.25">
      <c r="A142" s="332"/>
      <c r="B142" s="315"/>
      <c r="C142" s="315"/>
      <c r="D142" s="318"/>
      <c r="E142" s="341"/>
      <c r="F142" s="315"/>
      <c r="G142" s="327"/>
      <c r="H142" s="315"/>
      <c r="I142" s="4" t="s">
        <v>91</v>
      </c>
      <c r="J142" s="17">
        <v>57898</v>
      </c>
      <c r="K142" s="17">
        <v>31505</v>
      </c>
      <c r="L142" s="17">
        <v>17104</v>
      </c>
      <c r="M142" s="17">
        <v>37030</v>
      </c>
      <c r="N142" s="17">
        <v>14063</v>
      </c>
      <c r="O142" s="17">
        <v>9099</v>
      </c>
      <c r="P142" s="17">
        <v>28825</v>
      </c>
      <c r="Q142" s="16">
        <v>25982</v>
      </c>
      <c r="R142" s="16">
        <v>55136</v>
      </c>
      <c r="S142" s="17">
        <v>46645</v>
      </c>
      <c r="T142" s="17">
        <v>34834</v>
      </c>
      <c r="U142" s="17">
        <v>46337</v>
      </c>
      <c r="V142" s="22">
        <f>SUM(J142:U142)</f>
        <v>404458</v>
      </c>
    </row>
    <row r="143" spans="1:22" ht="16.5" thickBot="1" x14ac:dyDescent="0.3">
      <c r="A143" s="333"/>
      <c r="B143" s="316"/>
      <c r="C143" s="316"/>
      <c r="D143" s="319"/>
      <c r="E143" s="355"/>
      <c r="F143" s="316"/>
      <c r="G143" s="328"/>
      <c r="H143" s="316"/>
      <c r="I143" s="4" t="s">
        <v>93</v>
      </c>
      <c r="J143" s="17">
        <v>225569</v>
      </c>
      <c r="K143" s="17">
        <v>229977</v>
      </c>
      <c r="L143" s="17">
        <v>257134</v>
      </c>
      <c r="M143" s="17">
        <v>201547</v>
      </c>
      <c r="N143" s="17">
        <v>241862</v>
      </c>
      <c r="O143" s="17">
        <v>233272</v>
      </c>
      <c r="P143" s="17">
        <v>225879</v>
      </c>
      <c r="Q143" s="16">
        <v>199962</v>
      </c>
      <c r="R143" s="16">
        <v>250512</v>
      </c>
      <c r="S143" s="17">
        <v>237501</v>
      </c>
      <c r="T143" s="17">
        <v>218236</v>
      </c>
      <c r="U143" s="17">
        <v>253207</v>
      </c>
      <c r="V143" s="22">
        <f>SUM(J143:U143)</f>
        <v>2774658</v>
      </c>
    </row>
    <row r="144" spans="1:22" ht="16.5" thickBot="1" x14ac:dyDescent="0.3">
      <c r="A144" s="4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/>
    </row>
    <row r="145" spans="1:22" ht="15.75" x14ac:dyDescent="0.25">
      <c r="A145" s="311">
        <v>719</v>
      </c>
      <c r="B145" s="314" t="s">
        <v>55</v>
      </c>
      <c r="C145" s="314" t="s">
        <v>87</v>
      </c>
      <c r="D145" s="317">
        <v>120.3</v>
      </c>
      <c r="E145" s="326" t="s">
        <v>10</v>
      </c>
      <c r="F145" s="314" t="s">
        <v>42</v>
      </c>
      <c r="G145" s="326" t="s">
        <v>2</v>
      </c>
      <c r="H145" s="314" t="s">
        <v>42</v>
      </c>
      <c r="I145" s="41" t="s">
        <v>92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4">
        <v>0</v>
      </c>
      <c r="S145" s="15">
        <v>9897</v>
      </c>
      <c r="T145" s="15">
        <v>0</v>
      </c>
      <c r="U145" s="15">
        <v>3976</v>
      </c>
      <c r="V145" s="23">
        <f t="shared" ref="V145:V150" si="3">SUM(J145:U145)</f>
        <v>13873</v>
      </c>
    </row>
    <row r="146" spans="1:22" ht="15.75" x14ac:dyDescent="0.25">
      <c r="A146" s="312"/>
      <c r="B146" s="315"/>
      <c r="C146" s="315"/>
      <c r="D146" s="318"/>
      <c r="E146" s="327"/>
      <c r="F146" s="315"/>
      <c r="G146" s="327"/>
      <c r="H146" s="315"/>
      <c r="I146" s="41" t="s">
        <v>98</v>
      </c>
      <c r="J146" s="15">
        <v>0</v>
      </c>
      <c r="K146" s="15">
        <v>56064</v>
      </c>
      <c r="L146" s="15">
        <v>59565</v>
      </c>
      <c r="M146" s="15">
        <v>0</v>
      </c>
      <c r="N146" s="15">
        <v>93844</v>
      </c>
      <c r="O146" s="15">
        <v>62894</v>
      </c>
      <c r="P146" s="15">
        <v>53836</v>
      </c>
      <c r="Q146" s="15">
        <v>42563</v>
      </c>
      <c r="R146" s="14">
        <v>28375</v>
      </c>
      <c r="S146" s="15">
        <v>6673</v>
      </c>
      <c r="T146" s="15">
        <v>26089</v>
      </c>
      <c r="U146" s="15">
        <v>4062</v>
      </c>
      <c r="V146" s="23">
        <v>397141</v>
      </c>
    </row>
    <row r="147" spans="1:22" ht="15.75" x14ac:dyDescent="0.25">
      <c r="A147" s="312"/>
      <c r="B147" s="315"/>
      <c r="C147" s="315"/>
      <c r="D147" s="318"/>
      <c r="E147" s="327"/>
      <c r="F147" s="315"/>
      <c r="G147" s="327"/>
      <c r="H147" s="315"/>
      <c r="I147" s="4" t="s">
        <v>75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66532</v>
      </c>
      <c r="P147" s="17">
        <v>0</v>
      </c>
      <c r="Q147" s="17">
        <v>14931</v>
      </c>
      <c r="R147" s="16">
        <v>0</v>
      </c>
      <c r="S147" s="17">
        <v>0</v>
      </c>
      <c r="T147" s="17">
        <v>16939</v>
      </c>
      <c r="U147" s="17">
        <v>0</v>
      </c>
      <c r="V147" s="22">
        <f t="shared" si="3"/>
        <v>98402</v>
      </c>
    </row>
    <row r="148" spans="1:22" ht="15.75" x14ac:dyDescent="0.25">
      <c r="A148" s="312"/>
      <c r="B148" s="315"/>
      <c r="C148" s="315"/>
      <c r="D148" s="318"/>
      <c r="E148" s="327"/>
      <c r="F148" s="315"/>
      <c r="G148" s="327"/>
      <c r="H148" s="315"/>
      <c r="I148" s="4" t="s">
        <v>97</v>
      </c>
      <c r="J148" s="17">
        <v>232620</v>
      </c>
      <c r="K148" s="17">
        <v>169019</v>
      </c>
      <c r="L148" s="17">
        <v>79412</v>
      </c>
      <c r="M148" s="17">
        <v>276966</v>
      </c>
      <c r="N148" s="17">
        <v>227830</v>
      </c>
      <c r="O148" s="17">
        <v>159355</v>
      </c>
      <c r="P148" s="17">
        <v>217500</v>
      </c>
      <c r="Q148" s="16">
        <v>194136</v>
      </c>
      <c r="R148" s="16">
        <v>268999</v>
      </c>
      <c r="S148" s="17">
        <v>77091</v>
      </c>
      <c r="T148" s="17">
        <v>21794</v>
      </c>
      <c r="U148" s="17">
        <v>109782</v>
      </c>
      <c r="V148" s="22">
        <f t="shared" si="3"/>
        <v>2034504</v>
      </c>
    </row>
    <row r="149" spans="1:22" ht="15.75" x14ac:dyDescent="0.25">
      <c r="A149" s="312"/>
      <c r="B149" s="315"/>
      <c r="C149" s="315"/>
      <c r="D149" s="318"/>
      <c r="E149" s="327"/>
      <c r="F149" s="315"/>
      <c r="G149" s="327"/>
      <c r="H149" s="315"/>
      <c r="I149" s="4" t="s">
        <v>96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49165</v>
      </c>
      <c r="T149" s="17">
        <v>0</v>
      </c>
      <c r="U149" s="17">
        <v>141603</v>
      </c>
      <c r="V149" s="22">
        <f t="shared" si="3"/>
        <v>190768</v>
      </c>
    </row>
    <row r="150" spans="1:22" ht="16.5" thickBot="1" x14ac:dyDescent="0.3">
      <c r="A150" s="313"/>
      <c r="B150" s="316"/>
      <c r="C150" s="316"/>
      <c r="D150" s="319"/>
      <c r="E150" s="328"/>
      <c r="F150" s="316"/>
      <c r="G150" s="328"/>
      <c r="H150" s="316"/>
      <c r="I150" s="43" t="s">
        <v>102</v>
      </c>
      <c r="J150" s="56">
        <v>0</v>
      </c>
      <c r="K150" s="32">
        <v>0</v>
      </c>
      <c r="L150" s="32">
        <v>56126</v>
      </c>
      <c r="M150" s="32">
        <v>0</v>
      </c>
      <c r="N150" s="32">
        <v>16477</v>
      </c>
      <c r="O150" s="32">
        <v>0</v>
      </c>
      <c r="P150" s="32">
        <v>0</v>
      </c>
      <c r="Q150" s="56">
        <v>18061</v>
      </c>
      <c r="R150" s="56">
        <v>0</v>
      </c>
      <c r="S150" s="32">
        <v>0</v>
      </c>
      <c r="T150" s="32">
        <v>0</v>
      </c>
      <c r="U150" s="32">
        <v>0</v>
      </c>
      <c r="V150" s="33">
        <f t="shared" si="3"/>
        <v>90664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/>
    </row>
    <row r="152" spans="1:22" ht="16.149999999999999" customHeight="1" x14ac:dyDescent="0.25">
      <c r="A152" s="331" t="s">
        <v>74</v>
      </c>
      <c r="B152" s="314" t="s">
        <v>54</v>
      </c>
      <c r="C152" s="314" t="s">
        <v>87</v>
      </c>
      <c r="D152" s="317">
        <v>82.2</v>
      </c>
      <c r="E152" s="320" t="s">
        <v>68</v>
      </c>
      <c r="F152" s="314" t="s">
        <v>42</v>
      </c>
      <c r="G152" s="320" t="s">
        <v>104</v>
      </c>
      <c r="H152" s="314" t="s">
        <v>42</v>
      </c>
      <c r="I152" s="41" t="s">
        <v>94</v>
      </c>
      <c r="J152" s="17">
        <v>13904</v>
      </c>
      <c r="K152" s="17">
        <v>91126</v>
      </c>
      <c r="L152" s="17">
        <v>39189</v>
      </c>
      <c r="M152" s="17">
        <v>48267</v>
      </c>
      <c r="N152" s="17">
        <v>17786</v>
      </c>
      <c r="O152" s="17">
        <v>5356</v>
      </c>
      <c r="P152" s="17">
        <v>0</v>
      </c>
      <c r="Q152" s="16">
        <v>13732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ref="V152:V157" si="4">SUM(J152:U152)</f>
        <v>229360</v>
      </c>
    </row>
    <row r="153" spans="1:22" ht="16.149999999999999" customHeight="1" x14ac:dyDescent="0.25">
      <c r="A153" s="329"/>
      <c r="B153" s="329"/>
      <c r="C153" s="329"/>
      <c r="D153" s="329"/>
      <c r="E153" s="329"/>
      <c r="F153" s="329"/>
      <c r="G153" s="329"/>
      <c r="H153" s="329"/>
      <c r="I153" s="4" t="s">
        <v>92</v>
      </c>
      <c r="J153" s="17">
        <v>204132</v>
      </c>
      <c r="K153" s="17">
        <v>80453</v>
      </c>
      <c r="L153" s="17">
        <v>66673</v>
      </c>
      <c r="M153" s="17">
        <v>81700</v>
      </c>
      <c r="N153" s="17">
        <v>118852</v>
      </c>
      <c r="O153" s="17">
        <v>134329</v>
      </c>
      <c r="P153" s="17">
        <v>173501</v>
      </c>
      <c r="Q153" s="16">
        <v>88678</v>
      </c>
      <c r="R153" s="16">
        <v>287439</v>
      </c>
      <c r="S153" s="17">
        <v>109763</v>
      </c>
      <c r="T153" s="17">
        <v>242829</v>
      </c>
      <c r="U153" s="17">
        <v>263442</v>
      </c>
      <c r="V153" s="22">
        <f t="shared" si="4"/>
        <v>1851791</v>
      </c>
    </row>
    <row r="154" spans="1:22" ht="15.75" x14ac:dyDescent="0.25">
      <c r="A154" s="329"/>
      <c r="B154" s="329"/>
      <c r="C154" s="329"/>
      <c r="D154" s="329"/>
      <c r="E154" s="329"/>
      <c r="F154" s="329"/>
      <c r="G154" s="329"/>
      <c r="H154" s="329"/>
      <c r="I154" s="4" t="s">
        <v>98</v>
      </c>
      <c r="J154" s="17">
        <v>0</v>
      </c>
      <c r="K154" s="17">
        <v>13251</v>
      </c>
      <c r="L154" s="17">
        <v>0</v>
      </c>
      <c r="M154" s="17">
        <v>0</v>
      </c>
      <c r="N154" s="17">
        <v>11964</v>
      </c>
      <c r="O154" s="17">
        <v>0</v>
      </c>
      <c r="P154" s="17">
        <v>0</v>
      </c>
      <c r="Q154" s="16">
        <v>12280</v>
      </c>
      <c r="R154" s="16">
        <v>1294</v>
      </c>
      <c r="S154" s="17">
        <v>0</v>
      </c>
      <c r="T154" s="17">
        <v>0</v>
      </c>
      <c r="U154" s="17">
        <v>0</v>
      </c>
      <c r="V154" s="22">
        <f t="shared" si="4"/>
        <v>38789</v>
      </c>
    </row>
    <row r="155" spans="1:22" ht="15.75" x14ac:dyDescent="0.25">
      <c r="A155" s="329"/>
      <c r="B155" s="329"/>
      <c r="C155" s="329"/>
      <c r="D155" s="329"/>
      <c r="E155" s="329"/>
      <c r="F155" s="329"/>
      <c r="G155" s="329"/>
      <c r="H155" s="329"/>
      <c r="I155" s="4" t="s">
        <v>91</v>
      </c>
      <c r="J155" s="17">
        <v>145214</v>
      </c>
      <c r="K155" s="17">
        <v>102641</v>
      </c>
      <c r="L155" s="17">
        <v>153098</v>
      </c>
      <c r="M155" s="17">
        <v>190565</v>
      </c>
      <c r="N155" s="17">
        <v>201910</v>
      </c>
      <c r="O155" s="17">
        <v>119348</v>
      </c>
      <c r="P155" s="17">
        <v>0</v>
      </c>
      <c r="Q155" s="16">
        <v>58797</v>
      </c>
      <c r="R155" s="16">
        <v>0</v>
      </c>
      <c r="S155" s="17">
        <v>46194</v>
      </c>
      <c r="T155" s="17">
        <v>66663</v>
      </c>
      <c r="U155" s="17">
        <v>37053</v>
      </c>
      <c r="V155" s="22">
        <f t="shared" si="4"/>
        <v>1121483</v>
      </c>
    </row>
    <row r="156" spans="1:22" ht="15.75" x14ac:dyDescent="0.25">
      <c r="A156" s="329"/>
      <c r="B156" s="329"/>
      <c r="C156" s="329"/>
      <c r="D156" s="329"/>
      <c r="E156" s="329"/>
      <c r="F156" s="329"/>
      <c r="G156" s="329"/>
      <c r="H156" s="329"/>
      <c r="I156" s="3" t="s">
        <v>93</v>
      </c>
      <c r="J156" s="17">
        <v>0</v>
      </c>
      <c r="K156" s="17">
        <v>0</v>
      </c>
      <c r="L156" s="17">
        <v>0</v>
      </c>
      <c r="M156" s="17">
        <v>151077</v>
      </c>
      <c r="N156" s="17">
        <v>88215</v>
      </c>
      <c r="O156" s="17">
        <v>85988</v>
      </c>
      <c r="P156" s="17">
        <v>156925</v>
      </c>
      <c r="Q156" s="16">
        <v>97465</v>
      </c>
      <c r="R156" s="16">
        <v>8458</v>
      </c>
      <c r="S156" s="17">
        <v>101694</v>
      </c>
      <c r="T156" s="17">
        <v>24628</v>
      </c>
      <c r="U156" s="17">
        <v>69932</v>
      </c>
      <c r="V156" s="22">
        <f t="shared" si="4"/>
        <v>784382</v>
      </c>
    </row>
    <row r="157" spans="1:22" ht="16.5" thickBot="1" x14ac:dyDescent="0.3">
      <c r="A157" s="330"/>
      <c r="B157" s="330"/>
      <c r="C157" s="330"/>
      <c r="D157" s="330"/>
      <c r="E157" s="330"/>
      <c r="F157" s="330"/>
      <c r="G157" s="330"/>
      <c r="H157" s="330"/>
      <c r="I157" s="74" t="s">
        <v>90</v>
      </c>
      <c r="J157" s="56">
        <v>29395</v>
      </c>
      <c r="K157" s="32">
        <v>61395</v>
      </c>
      <c r="L157" s="32">
        <v>32734</v>
      </c>
      <c r="M157" s="32">
        <v>22297</v>
      </c>
      <c r="N157" s="32">
        <v>0</v>
      </c>
      <c r="O157" s="32">
        <v>24336</v>
      </c>
      <c r="P157" s="32">
        <v>29771</v>
      </c>
      <c r="Q157" s="56">
        <v>32588</v>
      </c>
      <c r="R157" s="56">
        <v>46763</v>
      </c>
      <c r="S157" s="32">
        <v>52717</v>
      </c>
      <c r="T157" s="32">
        <v>66922</v>
      </c>
      <c r="U157" s="32">
        <v>0</v>
      </c>
      <c r="V157" s="33">
        <f t="shared" si="4"/>
        <v>398918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7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/>
    </row>
    <row r="159" spans="1:22" ht="15.75" x14ac:dyDescent="0.25">
      <c r="A159" s="331" t="s">
        <v>74</v>
      </c>
      <c r="B159" s="314" t="s">
        <v>54</v>
      </c>
      <c r="C159" s="314" t="s">
        <v>87</v>
      </c>
      <c r="D159" s="317">
        <v>152.69999999999999</v>
      </c>
      <c r="E159" s="320" t="s">
        <v>104</v>
      </c>
      <c r="F159" s="314" t="s">
        <v>42</v>
      </c>
      <c r="G159" s="314" t="s">
        <v>6</v>
      </c>
      <c r="H159" s="314" t="s">
        <v>42</v>
      </c>
      <c r="I159" s="41" t="s">
        <v>94</v>
      </c>
      <c r="J159" s="15">
        <v>20037</v>
      </c>
      <c r="K159" s="15">
        <v>0</v>
      </c>
      <c r="L159" s="15">
        <v>6979</v>
      </c>
      <c r="M159" s="15">
        <v>0</v>
      </c>
      <c r="N159" s="15">
        <v>0</v>
      </c>
      <c r="O159" s="15">
        <v>0</v>
      </c>
      <c r="P159" s="15">
        <v>0</v>
      </c>
      <c r="Q159" s="14">
        <v>12089</v>
      </c>
      <c r="R159" s="14">
        <v>0</v>
      </c>
      <c r="S159" s="15">
        <v>0</v>
      </c>
      <c r="T159" s="15">
        <v>13062</v>
      </c>
      <c r="U159" s="15">
        <v>0</v>
      </c>
      <c r="V159" s="23">
        <f>SUM(J159:U159)</f>
        <v>52167</v>
      </c>
    </row>
    <row r="160" spans="1:22" ht="15.75" x14ac:dyDescent="0.25">
      <c r="A160" s="332"/>
      <c r="B160" s="315"/>
      <c r="C160" s="315"/>
      <c r="D160" s="318"/>
      <c r="E160" s="321"/>
      <c r="F160" s="315"/>
      <c r="G160" s="315"/>
      <c r="H160" s="315"/>
      <c r="I160" s="4" t="s">
        <v>92</v>
      </c>
      <c r="J160" s="17">
        <v>61531</v>
      </c>
      <c r="K160" s="17">
        <v>248719</v>
      </c>
      <c r="L160" s="17">
        <v>238867</v>
      </c>
      <c r="M160" s="17">
        <v>231441</v>
      </c>
      <c r="N160" s="17">
        <v>280585</v>
      </c>
      <c r="O160" s="17">
        <v>252069</v>
      </c>
      <c r="P160" s="17">
        <v>338335</v>
      </c>
      <c r="Q160" s="16">
        <v>287651</v>
      </c>
      <c r="R160" s="16">
        <v>297674</v>
      </c>
      <c r="S160" s="17">
        <v>343701</v>
      </c>
      <c r="T160" s="17">
        <v>280295</v>
      </c>
      <c r="U160" s="17">
        <v>67631</v>
      </c>
      <c r="V160" s="22">
        <f>SUM(J160:U160)</f>
        <v>2928499</v>
      </c>
    </row>
    <row r="161" spans="1:22" ht="15.75" x14ac:dyDescent="0.25">
      <c r="A161" s="332"/>
      <c r="B161" s="315"/>
      <c r="C161" s="315"/>
      <c r="D161" s="318"/>
      <c r="E161" s="321"/>
      <c r="F161" s="315"/>
      <c r="G161" s="315"/>
      <c r="H161" s="315"/>
      <c r="I161" s="4" t="s">
        <v>91</v>
      </c>
      <c r="J161" s="17">
        <v>49710</v>
      </c>
      <c r="K161" s="17">
        <v>1014</v>
      </c>
      <c r="L161" s="17">
        <v>33173</v>
      </c>
      <c r="M161" s="17">
        <v>16164</v>
      </c>
      <c r="N161" s="17">
        <v>1726</v>
      </c>
      <c r="O161" s="17">
        <v>6835</v>
      </c>
      <c r="P161" s="17">
        <v>82710</v>
      </c>
      <c r="Q161" s="16">
        <v>61179</v>
      </c>
      <c r="R161" s="16">
        <v>39140</v>
      </c>
      <c r="S161" s="17">
        <v>182941</v>
      </c>
      <c r="T161" s="17">
        <v>99223</v>
      </c>
      <c r="U161" s="17">
        <v>44928</v>
      </c>
      <c r="V161" s="22">
        <f>SUM(J161:U161)</f>
        <v>618743</v>
      </c>
    </row>
    <row r="162" spans="1:22" ht="15.75" x14ac:dyDescent="0.25">
      <c r="A162" s="332"/>
      <c r="B162" s="315"/>
      <c r="C162" s="315"/>
      <c r="D162" s="318"/>
      <c r="E162" s="321"/>
      <c r="F162" s="315"/>
      <c r="G162" s="315"/>
      <c r="H162" s="315"/>
      <c r="I162" s="18" t="s">
        <v>93</v>
      </c>
      <c r="J162" s="36">
        <v>0</v>
      </c>
      <c r="K162" s="17">
        <v>0</v>
      </c>
      <c r="L162" s="17">
        <v>188</v>
      </c>
      <c r="M162" s="17">
        <v>5232</v>
      </c>
      <c r="N162" s="17">
        <v>655</v>
      </c>
      <c r="O162" s="17">
        <v>45047</v>
      </c>
      <c r="P162" s="17">
        <v>992</v>
      </c>
      <c r="Q162" s="16">
        <v>521</v>
      </c>
      <c r="R162" s="16">
        <v>313</v>
      </c>
      <c r="S162" s="17">
        <v>654</v>
      </c>
      <c r="T162" s="17">
        <v>610</v>
      </c>
      <c r="U162" s="17">
        <v>0</v>
      </c>
      <c r="V162" s="22">
        <f>SUM(J162:U162)</f>
        <v>54212</v>
      </c>
    </row>
    <row r="163" spans="1:22" ht="16.5" thickBot="1" x14ac:dyDescent="0.3">
      <c r="A163" s="333"/>
      <c r="B163" s="316"/>
      <c r="C163" s="316"/>
      <c r="D163" s="319"/>
      <c r="E163" s="322"/>
      <c r="F163" s="316"/>
      <c r="G163" s="316"/>
      <c r="H163" s="316"/>
      <c r="I163" s="74" t="s">
        <v>90</v>
      </c>
      <c r="J163" s="56">
        <v>0</v>
      </c>
      <c r="K163" s="32">
        <v>0</v>
      </c>
      <c r="L163" s="32">
        <v>59</v>
      </c>
      <c r="M163" s="32">
        <v>1707</v>
      </c>
      <c r="N163" s="32">
        <v>864</v>
      </c>
      <c r="O163" s="32">
        <v>1530</v>
      </c>
      <c r="P163" s="32">
        <v>641</v>
      </c>
      <c r="Q163" s="56">
        <v>1939</v>
      </c>
      <c r="R163" s="56">
        <v>1324</v>
      </c>
      <c r="S163" s="32">
        <v>1882</v>
      </c>
      <c r="T163" s="32">
        <v>85</v>
      </c>
      <c r="U163" s="32">
        <v>0</v>
      </c>
      <c r="V163" s="33">
        <f>SUM(J163:U163)</f>
        <v>10031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/>
    </row>
    <row r="165" spans="1:22" ht="15.75" x14ac:dyDescent="0.25">
      <c r="A165" s="312">
        <v>1366</v>
      </c>
      <c r="B165" s="315" t="s">
        <v>55</v>
      </c>
      <c r="C165" s="315" t="s">
        <v>85</v>
      </c>
      <c r="D165" s="315">
        <v>67</v>
      </c>
      <c r="E165" s="327" t="s">
        <v>10</v>
      </c>
      <c r="F165" s="315" t="s">
        <v>42</v>
      </c>
      <c r="G165" s="324" t="s">
        <v>60</v>
      </c>
      <c r="H165" s="315" t="s">
        <v>42</v>
      </c>
      <c r="I165" s="38" t="s">
        <v>92</v>
      </c>
      <c r="J165" s="15">
        <v>14887</v>
      </c>
      <c r="K165" s="15">
        <v>33972</v>
      </c>
      <c r="L165" s="15">
        <v>0</v>
      </c>
      <c r="M165" s="15">
        <v>131646</v>
      </c>
      <c r="N165" s="15">
        <v>88373</v>
      </c>
      <c r="O165" s="15">
        <v>117142</v>
      </c>
      <c r="P165" s="15">
        <v>86269</v>
      </c>
      <c r="Q165" s="14">
        <v>31664</v>
      </c>
      <c r="R165" s="14">
        <v>44257</v>
      </c>
      <c r="S165" s="15">
        <v>27615</v>
      </c>
      <c r="T165" s="15">
        <v>32080</v>
      </c>
      <c r="U165" s="15">
        <v>25946</v>
      </c>
      <c r="V165" s="23">
        <f>SUM(J165:U165)</f>
        <v>633851</v>
      </c>
    </row>
    <row r="166" spans="1:22" ht="15.75" x14ac:dyDescent="0.25">
      <c r="A166" s="312"/>
      <c r="B166" s="315"/>
      <c r="C166" s="315"/>
      <c r="D166" s="315"/>
      <c r="E166" s="327"/>
      <c r="F166" s="315"/>
      <c r="G166" s="324"/>
      <c r="H166" s="315"/>
      <c r="I166" s="3" t="s">
        <v>91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23638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23638</v>
      </c>
    </row>
    <row r="167" spans="1:22" ht="16.5" thickBot="1" x14ac:dyDescent="0.3">
      <c r="A167" s="312"/>
      <c r="B167" s="315"/>
      <c r="C167" s="315"/>
      <c r="D167" s="315"/>
      <c r="E167" s="327"/>
      <c r="F167" s="315"/>
      <c r="G167" s="324"/>
      <c r="H167" s="315"/>
      <c r="I167" s="37" t="s">
        <v>90</v>
      </c>
      <c r="J167" s="28">
        <v>180561</v>
      </c>
      <c r="K167" s="28">
        <v>153514</v>
      </c>
      <c r="L167" s="28">
        <v>156661</v>
      </c>
      <c r="M167" s="28">
        <v>155274</v>
      </c>
      <c r="N167" s="28">
        <v>155774</v>
      </c>
      <c r="O167" s="28">
        <v>155652</v>
      </c>
      <c r="P167" s="28">
        <v>179110</v>
      </c>
      <c r="Q167" s="55">
        <v>166763</v>
      </c>
      <c r="R167" s="55">
        <v>154386</v>
      </c>
      <c r="S167" s="28">
        <v>149578</v>
      </c>
      <c r="T167" s="28">
        <v>132913</v>
      </c>
      <c r="U167" s="28">
        <v>144924</v>
      </c>
      <c r="V167" s="29">
        <f>SUM(J167:U167)</f>
        <v>1885110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/>
    </row>
    <row r="169" spans="1:22" ht="15.75" x14ac:dyDescent="0.25">
      <c r="A169" s="311">
        <v>1367</v>
      </c>
      <c r="B169" s="314" t="s">
        <v>55</v>
      </c>
      <c r="C169" s="314" t="s">
        <v>85</v>
      </c>
      <c r="D169" s="317">
        <v>28.6</v>
      </c>
      <c r="E169" s="323" t="s">
        <v>11</v>
      </c>
      <c r="F169" s="314" t="s">
        <v>42</v>
      </c>
      <c r="G169" s="326" t="s">
        <v>60</v>
      </c>
      <c r="H169" s="314" t="s">
        <v>42</v>
      </c>
      <c r="I169" s="44" t="s">
        <v>92</v>
      </c>
      <c r="J169" s="32">
        <v>61825</v>
      </c>
      <c r="K169" s="32">
        <v>81440</v>
      </c>
      <c r="L169" s="32">
        <v>83504</v>
      </c>
      <c r="M169" s="32">
        <v>69112</v>
      </c>
      <c r="N169" s="32">
        <v>92190</v>
      </c>
      <c r="O169" s="32">
        <v>84769</v>
      </c>
      <c r="P169" s="32">
        <v>91732</v>
      </c>
      <c r="Q169" s="56">
        <v>99225</v>
      </c>
      <c r="R169" s="56">
        <v>85438</v>
      </c>
      <c r="S169" s="32">
        <v>75856</v>
      </c>
      <c r="T169" s="32">
        <v>78080</v>
      </c>
      <c r="U169" s="32">
        <v>75768</v>
      </c>
      <c r="V169" s="33">
        <f>SUM(J169:U169)</f>
        <v>978939</v>
      </c>
    </row>
    <row r="170" spans="1:22" ht="16.5" thickBot="1" x14ac:dyDescent="0.3">
      <c r="A170" s="313"/>
      <c r="B170" s="316"/>
      <c r="C170" s="316"/>
      <c r="D170" s="319"/>
      <c r="E170" s="325"/>
      <c r="F170" s="316"/>
      <c r="G170" s="328"/>
      <c r="H170" s="316"/>
      <c r="I170" s="37" t="s">
        <v>91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5012</v>
      </c>
      <c r="P170" s="28">
        <v>0</v>
      </c>
      <c r="Q170" s="55">
        <v>3987</v>
      </c>
      <c r="R170" s="55">
        <v>0</v>
      </c>
      <c r="S170" s="28">
        <v>14999</v>
      </c>
      <c r="T170" s="28">
        <v>0</v>
      </c>
      <c r="U170" s="28">
        <v>0</v>
      </c>
      <c r="V170" s="29">
        <f>SUM(J170:U170)</f>
        <v>23998</v>
      </c>
    </row>
    <row r="171" spans="1:22" ht="16.5" thickBot="1" x14ac:dyDescent="0.3">
      <c r="A171" s="49"/>
      <c r="B171" s="40"/>
      <c r="C171" s="40"/>
      <c r="D171" s="4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/>
    </row>
    <row r="172" spans="1:22" ht="15.75" x14ac:dyDescent="0.25">
      <c r="A172" s="312">
        <v>1368</v>
      </c>
      <c r="B172" s="315" t="s">
        <v>55</v>
      </c>
      <c r="C172" s="315" t="s">
        <v>85</v>
      </c>
      <c r="D172" s="315">
        <v>29</v>
      </c>
      <c r="E172" s="324" t="s">
        <v>60</v>
      </c>
      <c r="F172" s="315" t="s">
        <v>42</v>
      </c>
      <c r="G172" s="341" t="s">
        <v>105</v>
      </c>
      <c r="H172" s="315" t="s">
        <v>42</v>
      </c>
      <c r="I172" s="38" t="s">
        <v>92</v>
      </c>
      <c r="J172" s="15">
        <v>83398</v>
      </c>
      <c r="K172" s="15">
        <v>81157</v>
      </c>
      <c r="L172" s="15">
        <v>86977</v>
      </c>
      <c r="M172" s="15">
        <v>77718</v>
      </c>
      <c r="N172" s="15">
        <v>92204</v>
      </c>
      <c r="O172" s="15">
        <v>86313</v>
      </c>
      <c r="P172" s="15">
        <v>92997</v>
      </c>
      <c r="Q172" s="15">
        <v>101229</v>
      </c>
      <c r="R172" s="14">
        <v>94530</v>
      </c>
      <c r="S172" s="15">
        <v>78422</v>
      </c>
      <c r="T172" s="15">
        <v>78172</v>
      </c>
      <c r="U172" s="15">
        <v>80580</v>
      </c>
      <c r="V172" s="23">
        <f>SUM(J172:U172)</f>
        <v>1033697</v>
      </c>
    </row>
    <row r="173" spans="1:22" ht="15.75" x14ac:dyDescent="0.25">
      <c r="A173" s="312"/>
      <c r="B173" s="315"/>
      <c r="C173" s="315"/>
      <c r="D173" s="315"/>
      <c r="E173" s="324"/>
      <c r="F173" s="315"/>
      <c r="G173" s="327"/>
      <c r="H173" s="315"/>
      <c r="I173" s="3" t="s">
        <v>91</v>
      </c>
      <c r="J173" s="17">
        <v>0</v>
      </c>
      <c r="K173" s="17">
        <v>0</v>
      </c>
      <c r="L173" s="17">
        <v>0</v>
      </c>
      <c r="M173" s="17">
        <v>0</v>
      </c>
      <c r="N173" s="17">
        <v>300</v>
      </c>
      <c r="O173" s="17">
        <v>5053</v>
      </c>
      <c r="P173" s="17">
        <v>0</v>
      </c>
      <c r="Q173" s="17">
        <v>3947</v>
      </c>
      <c r="R173" s="16">
        <v>0</v>
      </c>
      <c r="S173" s="17">
        <v>14928</v>
      </c>
      <c r="T173" s="17">
        <v>0</v>
      </c>
      <c r="U173" s="17">
        <v>0</v>
      </c>
      <c r="V173" s="22">
        <f>SUM(J173:U173)</f>
        <v>24228</v>
      </c>
    </row>
    <row r="174" spans="1:22" ht="16.5" thickBot="1" x14ac:dyDescent="0.3">
      <c r="A174" s="313"/>
      <c r="B174" s="316"/>
      <c r="C174" s="316"/>
      <c r="D174" s="316"/>
      <c r="E174" s="24"/>
      <c r="F174" s="316"/>
      <c r="G174" s="328"/>
      <c r="H174" s="316"/>
      <c r="I174" s="18" t="s">
        <v>90</v>
      </c>
      <c r="J174" s="26">
        <v>177185</v>
      </c>
      <c r="K174" s="26">
        <v>152161</v>
      </c>
      <c r="L174" s="26">
        <v>155119</v>
      </c>
      <c r="M174" s="26">
        <v>153521</v>
      </c>
      <c r="N174" s="26">
        <v>156746</v>
      </c>
      <c r="O174" s="26">
        <v>157558</v>
      </c>
      <c r="P174" s="26">
        <v>171467</v>
      </c>
      <c r="Q174" s="26">
        <v>161992</v>
      </c>
      <c r="R174" s="25">
        <v>150047</v>
      </c>
      <c r="S174" s="26">
        <v>140796</v>
      </c>
      <c r="T174" s="26">
        <v>134832</v>
      </c>
      <c r="U174" s="26">
        <v>144331</v>
      </c>
      <c r="V174" s="27">
        <f>SUM(J174:U174)</f>
        <v>1855755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/>
    </row>
    <row r="177" spans="1:1" x14ac:dyDescent="0.2">
      <c r="A177" s="7" t="s">
        <v>121</v>
      </c>
    </row>
    <row r="178" spans="1:1" x14ac:dyDescent="0.2">
      <c r="A178" s="7" t="s">
        <v>122</v>
      </c>
    </row>
    <row r="179" spans="1:1" x14ac:dyDescent="0.2">
      <c r="A179" s="77" t="s">
        <v>109</v>
      </c>
    </row>
    <row r="180" spans="1:1" x14ac:dyDescent="0.2">
      <c r="A180" s="77" t="s">
        <v>120</v>
      </c>
    </row>
    <row r="181" spans="1:1" x14ac:dyDescent="0.2">
      <c r="A181" s="77" t="s">
        <v>118</v>
      </c>
    </row>
    <row r="182" spans="1:1" x14ac:dyDescent="0.2">
      <c r="A182" s="77" t="s">
        <v>108</v>
      </c>
    </row>
    <row r="183" spans="1:1" x14ac:dyDescent="0.2">
      <c r="A183" s="77" t="s">
        <v>117</v>
      </c>
    </row>
    <row r="184" spans="1:1" x14ac:dyDescent="0.2">
      <c r="A184" s="77" t="s">
        <v>116</v>
      </c>
    </row>
    <row r="185" spans="1:1" x14ac:dyDescent="0.2">
      <c r="A185" s="77" t="s">
        <v>107</v>
      </c>
    </row>
    <row r="186" spans="1:1" x14ac:dyDescent="0.2">
      <c r="A186" s="77" t="s">
        <v>119</v>
      </c>
    </row>
    <row r="187" spans="1:1" x14ac:dyDescent="0.2">
      <c r="A187" s="77" t="s">
        <v>110</v>
      </c>
    </row>
  </sheetData>
  <mergeCells count="262">
    <mergeCell ref="A101:A104"/>
    <mergeCell ref="A63:A64"/>
    <mergeCell ref="B63:B64"/>
    <mergeCell ref="C63:C64"/>
    <mergeCell ref="D63:D64"/>
    <mergeCell ref="E63:E64"/>
    <mergeCell ref="F63:F64"/>
    <mergeCell ref="G63:G64"/>
    <mergeCell ref="G71:G74"/>
    <mergeCell ref="G97:G99"/>
    <mergeCell ref="B97:B99"/>
    <mergeCell ref="A90:A93"/>
    <mergeCell ref="B90:B93"/>
    <mergeCell ref="B85:B88"/>
    <mergeCell ref="A71:A74"/>
    <mergeCell ref="B71:B74"/>
    <mergeCell ref="F71:F74"/>
    <mergeCell ref="A85:A88"/>
    <mergeCell ref="F76:F83"/>
    <mergeCell ref="G76:G83"/>
    <mergeCell ref="D90:D93"/>
    <mergeCell ref="E97:E99"/>
    <mergeCell ref="D97:D99"/>
    <mergeCell ref="E169:E170"/>
    <mergeCell ref="F169:F170"/>
    <mergeCell ref="G169:G170"/>
    <mergeCell ref="H169:H170"/>
    <mergeCell ref="F21:F23"/>
    <mergeCell ref="G21:G23"/>
    <mergeCell ref="H21:H23"/>
    <mergeCell ref="H34:H36"/>
    <mergeCell ref="F159:F163"/>
    <mergeCell ref="G159:G163"/>
    <mergeCell ref="H165:H167"/>
    <mergeCell ref="H132:H135"/>
    <mergeCell ref="E141:E143"/>
    <mergeCell ref="F141:F143"/>
    <mergeCell ref="E145:E150"/>
    <mergeCell ref="F145:F150"/>
    <mergeCell ref="G145:G150"/>
    <mergeCell ref="H145:H150"/>
    <mergeCell ref="E132:E135"/>
    <mergeCell ref="F132:F135"/>
    <mergeCell ref="G132:G135"/>
    <mergeCell ref="F25:F28"/>
    <mergeCell ref="H71:H74"/>
    <mergeCell ref="H76:H83"/>
    <mergeCell ref="A169:A170"/>
    <mergeCell ref="B169:B170"/>
    <mergeCell ref="C169:C170"/>
    <mergeCell ref="D169:D170"/>
    <mergeCell ref="F34:F36"/>
    <mergeCell ref="G34:G36"/>
    <mergeCell ref="A152:A157"/>
    <mergeCell ref="B152:B157"/>
    <mergeCell ref="C152:C157"/>
    <mergeCell ref="D152:D157"/>
    <mergeCell ref="D141:D143"/>
    <mergeCell ref="G127:G130"/>
    <mergeCell ref="G137:G139"/>
    <mergeCell ref="E152:E157"/>
    <mergeCell ref="F152:F157"/>
    <mergeCell ref="C132:C135"/>
    <mergeCell ref="G152:G157"/>
    <mergeCell ref="A106:A109"/>
    <mergeCell ref="B106:B109"/>
    <mergeCell ref="C165:C167"/>
    <mergeCell ref="F123:F125"/>
    <mergeCell ref="F90:F93"/>
    <mergeCell ref="F111:F116"/>
    <mergeCell ref="B101:B104"/>
    <mergeCell ref="G165:G167"/>
    <mergeCell ref="C106:C109"/>
    <mergeCell ref="C97:C99"/>
    <mergeCell ref="C71:C74"/>
    <mergeCell ref="D71:D74"/>
    <mergeCell ref="E71:E74"/>
    <mergeCell ref="E111:E116"/>
    <mergeCell ref="C101:C104"/>
    <mergeCell ref="D101:D104"/>
    <mergeCell ref="E101:E104"/>
    <mergeCell ref="F85:F88"/>
    <mergeCell ref="C76:C83"/>
    <mergeCell ref="C90:C93"/>
    <mergeCell ref="D165:D167"/>
    <mergeCell ref="E165:E167"/>
    <mergeCell ref="F165:F167"/>
    <mergeCell ref="F106:F109"/>
    <mergeCell ref="F97:F99"/>
    <mergeCell ref="D137:D139"/>
    <mergeCell ref="C159:C163"/>
    <mergeCell ref="E159:E163"/>
    <mergeCell ref="F118:F121"/>
    <mergeCell ref="E127:E130"/>
    <mergeCell ref="F127:F130"/>
    <mergeCell ref="A60:A61"/>
    <mergeCell ref="A66:A69"/>
    <mergeCell ref="B66:B69"/>
    <mergeCell ref="A51:A52"/>
    <mergeCell ref="B51:B52"/>
    <mergeCell ref="A46:A49"/>
    <mergeCell ref="A76:A83"/>
    <mergeCell ref="B76:B83"/>
    <mergeCell ref="D11:D13"/>
    <mergeCell ref="D60:D61"/>
    <mergeCell ref="D76:D83"/>
    <mergeCell ref="D46:D49"/>
    <mergeCell ref="C25:C28"/>
    <mergeCell ref="D25:D28"/>
    <mergeCell ref="C46:C49"/>
    <mergeCell ref="H111:H116"/>
    <mergeCell ref="G90:G93"/>
    <mergeCell ref="C60:C61"/>
    <mergeCell ref="C51:C52"/>
    <mergeCell ref="D51:D52"/>
    <mergeCell ref="D66:D69"/>
    <mergeCell ref="C66:C69"/>
    <mergeCell ref="C85:C88"/>
    <mergeCell ref="C15:C17"/>
    <mergeCell ref="D15:D17"/>
    <mergeCell ref="E34:E36"/>
    <mergeCell ref="E38:E44"/>
    <mergeCell ref="H63:H64"/>
    <mergeCell ref="H90:H93"/>
    <mergeCell ref="G85:G88"/>
    <mergeCell ref="H85:H88"/>
    <mergeCell ref="H101:H104"/>
    <mergeCell ref="E21:E23"/>
    <mergeCell ref="D111:D116"/>
    <mergeCell ref="E106:E109"/>
    <mergeCell ref="E90:E93"/>
    <mergeCell ref="D106:D109"/>
    <mergeCell ref="E85:E88"/>
    <mergeCell ref="D85:D88"/>
    <mergeCell ref="H97:H99"/>
    <mergeCell ref="B5:D5"/>
    <mergeCell ref="D7:D9"/>
    <mergeCell ref="E7:E9"/>
    <mergeCell ref="F7:F9"/>
    <mergeCell ref="G7:G9"/>
    <mergeCell ref="C7:C9"/>
    <mergeCell ref="D38:D44"/>
    <mergeCell ref="C11:C13"/>
    <mergeCell ref="E11:E13"/>
    <mergeCell ref="H15:H17"/>
    <mergeCell ref="E15:E17"/>
    <mergeCell ref="H46:H49"/>
    <mergeCell ref="H38:H44"/>
    <mergeCell ref="G46:G49"/>
    <mergeCell ref="F38:F44"/>
    <mergeCell ref="C34:C36"/>
    <mergeCell ref="D34:D36"/>
    <mergeCell ref="C38:C44"/>
    <mergeCell ref="C21:C23"/>
    <mergeCell ref="D21:D23"/>
    <mergeCell ref="G15:G17"/>
    <mergeCell ref="B46:B49"/>
    <mergeCell ref="B60:B61"/>
    <mergeCell ref="A5:A6"/>
    <mergeCell ref="A7:A9"/>
    <mergeCell ref="A38:A44"/>
    <mergeCell ref="B38:B44"/>
    <mergeCell ref="B7:B9"/>
    <mergeCell ref="A25:A28"/>
    <mergeCell ref="B25:B28"/>
    <mergeCell ref="A11:A13"/>
    <mergeCell ref="B11:B13"/>
    <mergeCell ref="A34:A36"/>
    <mergeCell ref="A15:A17"/>
    <mergeCell ref="B15:B17"/>
    <mergeCell ref="B34:B36"/>
    <mergeCell ref="A21:A23"/>
    <mergeCell ref="B21:B23"/>
    <mergeCell ref="I5:I6"/>
    <mergeCell ref="E5:E6"/>
    <mergeCell ref="G5:G6"/>
    <mergeCell ref="F5:F6"/>
    <mergeCell ref="H5:H6"/>
    <mergeCell ref="H7:H9"/>
    <mergeCell ref="H11:H13"/>
    <mergeCell ref="E46:E49"/>
    <mergeCell ref="F11:F13"/>
    <mergeCell ref="G11:G13"/>
    <mergeCell ref="H25:H28"/>
    <mergeCell ref="E25:E28"/>
    <mergeCell ref="G25:G28"/>
    <mergeCell ref="A123:A125"/>
    <mergeCell ref="B123:B125"/>
    <mergeCell ref="C123:C125"/>
    <mergeCell ref="A137:A139"/>
    <mergeCell ref="B137:B139"/>
    <mergeCell ref="C137:C139"/>
    <mergeCell ref="C141:C143"/>
    <mergeCell ref="J5:U5"/>
    <mergeCell ref="F15:F17"/>
    <mergeCell ref="E76:E83"/>
    <mergeCell ref="F46:F49"/>
    <mergeCell ref="F60:F61"/>
    <mergeCell ref="F51:F52"/>
    <mergeCell ref="H60:H61"/>
    <mergeCell ref="H51:H52"/>
    <mergeCell ref="G66:G69"/>
    <mergeCell ref="H66:H69"/>
    <mergeCell ref="G60:G61"/>
    <mergeCell ref="G38:G44"/>
    <mergeCell ref="E60:E61"/>
    <mergeCell ref="E51:E52"/>
    <mergeCell ref="G51:G52"/>
    <mergeCell ref="E66:E69"/>
    <mergeCell ref="F66:F69"/>
    <mergeCell ref="A145:A150"/>
    <mergeCell ref="B145:B150"/>
    <mergeCell ref="C145:C150"/>
    <mergeCell ref="D145:D150"/>
    <mergeCell ref="A141:A143"/>
    <mergeCell ref="A127:A130"/>
    <mergeCell ref="B127:B130"/>
    <mergeCell ref="B141:B143"/>
    <mergeCell ref="A132:A135"/>
    <mergeCell ref="B132:B135"/>
    <mergeCell ref="D132:D135"/>
    <mergeCell ref="C127:C130"/>
    <mergeCell ref="D127:D130"/>
    <mergeCell ref="H152:H157"/>
    <mergeCell ref="G118:G121"/>
    <mergeCell ref="C118:C121"/>
    <mergeCell ref="E137:E139"/>
    <mergeCell ref="F137:F139"/>
    <mergeCell ref="H159:H163"/>
    <mergeCell ref="H137:H139"/>
    <mergeCell ref="G141:G143"/>
    <mergeCell ref="H141:H143"/>
    <mergeCell ref="D159:D163"/>
    <mergeCell ref="G123:G125"/>
    <mergeCell ref="H123:H125"/>
    <mergeCell ref="E123:E125"/>
    <mergeCell ref="D118:D121"/>
    <mergeCell ref="D123:D125"/>
    <mergeCell ref="B172:B174"/>
    <mergeCell ref="A172:A174"/>
    <mergeCell ref="A165:A167"/>
    <mergeCell ref="B165:B167"/>
    <mergeCell ref="F101:F104"/>
    <mergeCell ref="H118:H121"/>
    <mergeCell ref="G111:G116"/>
    <mergeCell ref="H106:H109"/>
    <mergeCell ref="G106:G109"/>
    <mergeCell ref="G101:G104"/>
    <mergeCell ref="H172:H174"/>
    <mergeCell ref="E172:E173"/>
    <mergeCell ref="D172:D174"/>
    <mergeCell ref="C172:C174"/>
    <mergeCell ref="F172:F174"/>
    <mergeCell ref="G172:G174"/>
    <mergeCell ref="A111:A116"/>
    <mergeCell ref="B111:B116"/>
    <mergeCell ref="C111:C116"/>
    <mergeCell ref="H127:H130"/>
    <mergeCell ref="B118:B121"/>
    <mergeCell ref="E118:E121"/>
    <mergeCell ref="A159:A163"/>
    <mergeCell ref="B159:B16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Header>&amp;R&amp;"Calibri"&amp;14&amp;K0078D7NP-1&amp;1#</oddHeader>
    <oddFooter>&amp;C&amp;P/&amp;N</oddFooter>
  </headerFooter>
  <rowBreaks count="3" manualBreakCount="3">
    <brk id="45" max="21" man="1"/>
    <brk id="89" max="21" man="1"/>
    <brk id="131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tabSelected="1" topLeftCell="A21" zoomScale="70" zoomScaleNormal="70" workbookViewId="0">
      <pane xSplit="9" topLeftCell="J1" activePane="topRight" state="frozen"/>
      <selection pane="topRight" activeCell="AB28" sqref="AB28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hidden="1" customWidth="1"/>
    <col min="5" max="5" width="20.85546875" style="122" hidden="1" customWidth="1"/>
    <col min="6" max="6" width="4.7109375" style="122" hidden="1" customWidth="1"/>
    <col min="7" max="7" width="21.85546875" style="122" hidden="1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49">
        <v>2019</v>
      </c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  <c r="V5" s="152" t="s">
        <v>62</v>
      </c>
    </row>
    <row r="6" spans="1:22" ht="21.75" customHeight="1" thickBot="1" x14ac:dyDescent="0.25">
      <c r="A6" s="343"/>
      <c r="B6" s="214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2019</v>
      </c>
    </row>
    <row r="7" spans="1:22" ht="15.75" x14ac:dyDescent="0.2">
      <c r="A7" s="357">
        <v>480</v>
      </c>
      <c r="B7" s="371" t="s">
        <v>182</v>
      </c>
      <c r="C7" s="361" t="s">
        <v>77</v>
      </c>
      <c r="D7" s="361">
        <v>75</v>
      </c>
      <c r="E7" s="363" t="s">
        <v>64</v>
      </c>
      <c r="F7" s="363" t="s">
        <v>31</v>
      </c>
      <c r="G7" s="363" t="s">
        <v>140</v>
      </c>
      <c r="H7" s="363" t="s">
        <v>31</v>
      </c>
      <c r="I7" s="153" t="s">
        <v>92</v>
      </c>
      <c r="J7" s="154">
        <v>17814</v>
      </c>
      <c r="K7" s="154">
        <v>12544</v>
      </c>
      <c r="L7" s="154">
        <v>15424</v>
      </c>
      <c r="M7" s="154">
        <v>17287</v>
      </c>
      <c r="N7" s="154">
        <v>16383</v>
      </c>
      <c r="O7" s="154">
        <v>18820</v>
      </c>
      <c r="P7" s="154">
        <v>23126</v>
      </c>
      <c r="Q7" s="155">
        <v>23144</v>
      </c>
      <c r="R7" s="156">
        <v>26181</v>
      </c>
      <c r="S7" s="155">
        <v>29336</v>
      </c>
      <c r="T7" s="155">
        <v>23485</v>
      </c>
      <c r="U7" s="157">
        <v>26346</v>
      </c>
      <c r="V7" s="158">
        <f>SUM(J7:U7)</f>
        <v>249890</v>
      </c>
    </row>
    <row r="8" spans="1:22" ht="15.75" customHeight="1" x14ac:dyDescent="0.2">
      <c r="A8" s="365"/>
      <c r="B8" s="372"/>
      <c r="C8" s="367"/>
      <c r="D8" s="367"/>
      <c r="E8" s="366"/>
      <c r="F8" s="366"/>
      <c r="G8" s="366"/>
      <c r="H8" s="366"/>
      <c r="I8" s="159" t="s">
        <v>103</v>
      </c>
      <c r="J8" s="154">
        <v>9840</v>
      </c>
      <c r="K8" s="154">
        <v>7695</v>
      </c>
      <c r="L8" s="154">
        <v>7393</v>
      </c>
      <c r="M8" s="154">
        <v>10121</v>
      </c>
      <c r="N8" s="154">
        <v>9145</v>
      </c>
      <c r="O8" s="154">
        <v>9293</v>
      </c>
      <c r="P8" s="154">
        <v>10109</v>
      </c>
      <c r="Q8" s="154">
        <v>10340</v>
      </c>
      <c r="R8" s="160">
        <v>12141</v>
      </c>
      <c r="S8" s="154">
        <v>7737</v>
      </c>
      <c r="T8" s="154">
        <v>9036</v>
      </c>
      <c r="U8" s="161">
        <v>8156</v>
      </c>
      <c r="V8" s="162">
        <f>SUM(J8:U8)</f>
        <v>111006</v>
      </c>
    </row>
    <row r="9" spans="1:22" ht="15.75" x14ac:dyDescent="0.2">
      <c r="A9" s="365"/>
      <c r="B9" s="372"/>
      <c r="C9" s="367"/>
      <c r="D9" s="367"/>
      <c r="E9" s="366"/>
      <c r="F9" s="366"/>
      <c r="G9" s="366"/>
      <c r="H9" s="366"/>
      <c r="I9" s="159" t="s">
        <v>91</v>
      </c>
      <c r="J9" s="154">
        <v>14619</v>
      </c>
      <c r="K9" s="154">
        <v>11128</v>
      </c>
      <c r="L9" s="154">
        <v>12688</v>
      </c>
      <c r="M9" s="154">
        <v>15096</v>
      </c>
      <c r="N9" s="154">
        <v>13826</v>
      </c>
      <c r="O9" s="154">
        <v>16921</v>
      </c>
      <c r="P9" s="154">
        <v>17065</v>
      </c>
      <c r="Q9" s="154">
        <v>15971</v>
      </c>
      <c r="R9" s="160">
        <v>16143</v>
      </c>
      <c r="S9" s="154">
        <v>15177</v>
      </c>
      <c r="T9" s="154">
        <v>17860</v>
      </c>
      <c r="U9" s="161">
        <v>16698</v>
      </c>
      <c r="V9" s="162">
        <f>SUM(J9:U9)</f>
        <v>183192</v>
      </c>
    </row>
    <row r="10" spans="1:22" ht="15.75" x14ac:dyDescent="0.2">
      <c r="A10" s="365"/>
      <c r="B10" s="372"/>
      <c r="C10" s="367"/>
      <c r="D10" s="367"/>
      <c r="E10" s="366"/>
      <c r="F10" s="366"/>
      <c r="G10" s="366"/>
      <c r="H10" s="366"/>
      <c r="I10" s="159" t="s">
        <v>90</v>
      </c>
      <c r="J10" s="163">
        <v>170</v>
      </c>
      <c r="K10" s="154">
        <v>145</v>
      </c>
      <c r="L10" s="154">
        <v>212</v>
      </c>
      <c r="M10" s="154">
        <v>207</v>
      </c>
      <c r="N10" s="154">
        <v>186</v>
      </c>
      <c r="O10" s="154">
        <v>230</v>
      </c>
      <c r="P10" s="154">
        <v>236</v>
      </c>
      <c r="Q10" s="154">
        <v>270</v>
      </c>
      <c r="R10" s="160">
        <v>246</v>
      </c>
      <c r="S10" s="154">
        <v>207</v>
      </c>
      <c r="T10" s="154">
        <v>212</v>
      </c>
      <c r="U10" s="161">
        <v>198</v>
      </c>
      <c r="V10" s="162">
        <f>SUM(J10:U10)</f>
        <v>2519</v>
      </c>
    </row>
    <row r="11" spans="1:22" ht="16.5" thickBot="1" x14ac:dyDescent="0.25">
      <c r="A11" s="358"/>
      <c r="B11" s="373"/>
      <c r="C11" s="362"/>
      <c r="D11" s="362"/>
      <c r="E11" s="364"/>
      <c r="F11" s="364"/>
      <c r="G11" s="364"/>
      <c r="H11" s="364"/>
      <c r="I11" s="217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546607</v>
      </c>
    </row>
    <row r="13" spans="1:22" ht="15.75" x14ac:dyDescent="0.2">
      <c r="A13" s="357">
        <v>481</v>
      </c>
      <c r="B13" s="371" t="s">
        <v>183</v>
      </c>
      <c r="C13" s="361" t="s">
        <v>77</v>
      </c>
      <c r="D13" s="361">
        <v>94</v>
      </c>
      <c r="E13" s="363" t="s">
        <v>64</v>
      </c>
      <c r="F13" s="363" t="s">
        <v>31</v>
      </c>
      <c r="G13" s="363" t="s">
        <v>141</v>
      </c>
      <c r="H13" s="363" t="s">
        <v>31</v>
      </c>
      <c r="I13" s="170" t="s">
        <v>92</v>
      </c>
      <c r="J13" s="171">
        <v>14809</v>
      </c>
      <c r="K13" s="171">
        <v>10398</v>
      </c>
      <c r="L13" s="171">
        <v>14570</v>
      </c>
      <c r="M13" s="171">
        <v>15614</v>
      </c>
      <c r="N13" s="171">
        <v>10153</v>
      </c>
      <c r="O13" s="171">
        <v>13213</v>
      </c>
      <c r="P13" s="171">
        <v>14656</v>
      </c>
      <c r="Q13" s="172">
        <v>13318</v>
      </c>
      <c r="R13" s="172">
        <v>11454</v>
      </c>
      <c r="S13" s="171">
        <v>15258</v>
      </c>
      <c r="T13" s="171">
        <v>14783</v>
      </c>
      <c r="U13" s="173">
        <v>15374</v>
      </c>
      <c r="V13" s="174">
        <f>SUM(J13:U13)</f>
        <v>163600</v>
      </c>
    </row>
    <row r="14" spans="1:22" ht="15.75" customHeight="1" x14ac:dyDescent="0.2">
      <c r="A14" s="365"/>
      <c r="B14" s="372"/>
      <c r="C14" s="367"/>
      <c r="D14" s="367"/>
      <c r="E14" s="366"/>
      <c r="F14" s="366"/>
      <c r="G14" s="366"/>
      <c r="H14" s="366"/>
      <c r="I14" s="159" t="s">
        <v>103</v>
      </c>
      <c r="J14" s="163">
        <v>6476</v>
      </c>
      <c r="K14" s="154">
        <v>4284</v>
      </c>
      <c r="L14" s="154">
        <v>5221</v>
      </c>
      <c r="M14" s="154">
        <v>4265</v>
      </c>
      <c r="N14" s="154">
        <v>6098</v>
      </c>
      <c r="O14" s="154">
        <v>7588</v>
      </c>
      <c r="P14" s="154">
        <v>4549</v>
      </c>
      <c r="Q14" s="160">
        <v>6221</v>
      </c>
      <c r="R14" s="160">
        <v>6935</v>
      </c>
      <c r="S14" s="154">
        <v>4931</v>
      </c>
      <c r="T14" s="154">
        <v>5761</v>
      </c>
      <c r="U14" s="161">
        <v>4382</v>
      </c>
      <c r="V14" s="162">
        <f>SUM(J14:U14)</f>
        <v>66711</v>
      </c>
    </row>
    <row r="15" spans="1:22" ht="15.75" x14ac:dyDescent="0.2">
      <c r="A15" s="365"/>
      <c r="B15" s="372"/>
      <c r="C15" s="367"/>
      <c r="D15" s="367"/>
      <c r="E15" s="366"/>
      <c r="F15" s="366"/>
      <c r="G15" s="366"/>
      <c r="H15" s="366"/>
      <c r="I15" s="159" t="s">
        <v>91</v>
      </c>
      <c r="J15" s="163">
        <v>14934</v>
      </c>
      <c r="K15" s="154">
        <v>10107</v>
      </c>
      <c r="L15" s="154">
        <v>14101</v>
      </c>
      <c r="M15" s="154">
        <v>11361</v>
      </c>
      <c r="N15" s="154">
        <v>11259</v>
      </c>
      <c r="O15" s="154">
        <v>14424</v>
      </c>
      <c r="P15" s="154">
        <v>11172</v>
      </c>
      <c r="Q15" s="160">
        <v>11088</v>
      </c>
      <c r="R15" s="160">
        <v>12246</v>
      </c>
      <c r="S15" s="154">
        <v>10294</v>
      </c>
      <c r="T15" s="154">
        <v>12786</v>
      </c>
      <c r="U15" s="161">
        <v>12347</v>
      </c>
      <c r="V15" s="162">
        <f>SUM(J15:U15)</f>
        <v>146119</v>
      </c>
    </row>
    <row r="16" spans="1:22" ht="15.75" x14ac:dyDescent="0.2">
      <c r="A16" s="365"/>
      <c r="B16" s="372"/>
      <c r="C16" s="367"/>
      <c r="D16" s="367"/>
      <c r="E16" s="366"/>
      <c r="F16" s="366"/>
      <c r="G16" s="366"/>
      <c r="H16" s="366"/>
      <c r="I16" s="159" t="s">
        <v>90</v>
      </c>
      <c r="J16" s="163">
        <v>160</v>
      </c>
      <c r="K16" s="154">
        <v>127</v>
      </c>
      <c r="L16" s="154">
        <v>170</v>
      </c>
      <c r="M16" s="154">
        <v>187</v>
      </c>
      <c r="N16" s="154">
        <v>192</v>
      </c>
      <c r="O16" s="154">
        <v>174</v>
      </c>
      <c r="P16" s="154">
        <v>198</v>
      </c>
      <c r="Q16" s="154">
        <v>171</v>
      </c>
      <c r="R16" s="160">
        <v>169</v>
      </c>
      <c r="S16" s="154">
        <v>215</v>
      </c>
      <c r="T16" s="154">
        <v>171</v>
      </c>
      <c r="U16" s="161">
        <v>208</v>
      </c>
      <c r="V16" s="162">
        <f>SUM(J16:U16)</f>
        <v>2142</v>
      </c>
    </row>
    <row r="17" spans="1:22" ht="16.5" thickBot="1" x14ac:dyDescent="0.25">
      <c r="A17" s="358"/>
      <c r="B17" s="373"/>
      <c r="C17" s="362"/>
      <c r="D17" s="362"/>
      <c r="E17" s="364"/>
      <c r="F17" s="364"/>
      <c r="G17" s="364"/>
      <c r="H17" s="364"/>
      <c r="I17" s="217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378572</v>
      </c>
    </row>
    <row r="19" spans="1:22" ht="16.149999999999999" customHeight="1" x14ac:dyDescent="0.2">
      <c r="A19" s="357">
        <v>482</v>
      </c>
      <c r="B19" s="359" t="s">
        <v>184</v>
      </c>
      <c r="C19" s="361" t="s">
        <v>79</v>
      </c>
      <c r="D19" s="361">
        <v>225</v>
      </c>
      <c r="E19" s="371" t="s">
        <v>142</v>
      </c>
      <c r="F19" s="363" t="s">
        <v>31</v>
      </c>
      <c r="G19" s="363" t="s">
        <v>64</v>
      </c>
      <c r="H19" s="363" t="s">
        <v>31</v>
      </c>
      <c r="I19" s="170" t="s">
        <v>92</v>
      </c>
      <c r="J19" s="171">
        <v>32623</v>
      </c>
      <c r="K19" s="171">
        <v>22942</v>
      </c>
      <c r="L19" s="171">
        <v>29994</v>
      </c>
      <c r="M19" s="171">
        <v>32901</v>
      </c>
      <c r="N19" s="171">
        <v>26536</v>
      </c>
      <c r="O19" s="171">
        <v>32033</v>
      </c>
      <c r="P19" s="171">
        <v>37782</v>
      </c>
      <c r="Q19" s="172">
        <v>36462</v>
      </c>
      <c r="R19" s="172">
        <v>37635</v>
      </c>
      <c r="S19" s="171">
        <v>44594</v>
      </c>
      <c r="T19" s="171">
        <v>38270</v>
      </c>
      <c r="U19" s="173">
        <v>41720</v>
      </c>
      <c r="V19" s="174">
        <f>SUM(J19:U19)</f>
        <v>413492</v>
      </c>
    </row>
    <row r="20" spans="1:22" ht="16.149999999999999" customHeight="1" x14ac:dyDescent="0.2">
      <c r="A20" s="365"/>
      <c r="B20" s="374"/>
      <c r="C20" s="367"/>
      <c r="D20" s="367"/>
      <c r="E20" s="372"/>
      <c r="F20" s="366"/>
      <c r="G20" s="366"/>
      <c r="H20" s="366"/>
      <c r="I20" s="159" t="s">
        <v>103</v>
      </c>
      <c r="J20" s="154">
        <v>16316</v>
      </c>
      <c r="K20" s="154">
        <v>11979</v>
      </c>
      <c r="L20" s="154">
        <v>13160</v>
      </c>
      <c r="M20" s="154">
        <v>14386</v>
      </c>
      <c r="N20" s="154">
        <v>15243</v>
      </c>
      <c r="O20" s="154">
        <v>16881</v>
      </c>
      <c r="P20" s="154">
        <v>14658</v>
      </c>
      <c r="Q20" s="160">
        <v>15561</v>
      </c>
      <c r="R20" s="160">
        <v>19076</v>
      </c>
      <c r="S20" s="154">
        <v>12668</v>
      </c>
      <c r="T20" s="154">
        <v>14797</v>
      </c>
      <c r="U20" s="161">
        <v>12538</v>
      </c>
      <c r="V20" s="162">
        <f>SUM(J20:U20)</f>
        <v>177263</v>
      </c>
    </row>
    <row r="21" spans="1:22" ht="16.149999999999999" customHeight="1" x14ac:dyDescent="0.2">
      <c r="A21" s="365"/>
      <c r="B21" s="374"/>
      <c r="C21" s="367"/>
      <c r="D21" s="367"/>
      <c r="E21" s="372"/>
      <c r="F21" s="366"/>
      <c r="G21" s="366"/>
      <c r="H21" s="366"/>
      <c r="I21" s="159" t="s">
        <v>91</v>
      </c>
      <c r="J21" s="154">
        <v>29553</v>
      </c>
      <c r="K21" s="154">
        <v>21235</v>
      </c>
      <c r="L21" s="154">
        <v>26789</v>
      </c>
      <c r="M21" s="154">
        <v>26457</v>
      </c>
      <c r="N21" s="154">
        <v>25085</v>
      </c>
      <c r="O21" s="154">
        <v>31345</v>
      </c>
      <c r="P21" s="154">
        <v>28237</v>
      </c>
      <c r="Q21" s="160">
        <v>27059</v>
      </c>
      <c r="R21" s="160">
        <v>28389</v>
      </c>
      <c r="S21" s="154">
        <v>25471</v>
      </c>
      <c r="T21" s="154">
        <v>30646</v>
      </c>
      <c r="U21" s="161">
        <v>29045</v>
      </c>
      <c r="V21" s="162">
        <f>SUM(J21:U21)</f>
        <v>329311</v>
      </c>
    </row>
    <row r="22" spans="1:22" ht="16.149999999999999" customHeight="1" x14ac:dyDescent="0.2">
      <c r="A22" s="365"/>
      <c r="B22" s="374"/>
      <c r="C22" s="367"/>
      <c r="D22" s="367"/>
      <c r="E22" s="372"/>
      <c r="F22" s="366"/>
      <c r="G22" s="366"/>
      <c r="H22" s="366"/>
      <c r="I22" s="159" t="s">
        <v>90</v>
      </c>
      <c r="J22" s="163">
        <v>330</v>
      </c>
      <c r="K22" s="154">
        <v>272</v>
      </c>
      <c r="L22" s="154">
        <v>382</v>
      </c>
      <c r="M22" s="154">
        <v>394</v>
      </c>
      <c r="N22" s="154">
        <v>378</v>
      </c>
      <c r="O22" s="154">
        <v>404</v>
      </c>
      <c r="P22" s="154">
        <v>434</v>
      </c>
      <c r="Q22" s="154">
        <v>441</v>
      </c>
      <c r="R22" s="160">
        <v>415</v>
      </c>
      <c r="S22" s="154">
        <v>422</v>
      </c>
      <c r="T22" s="154">
        <v>383</v>
      </c>
      <c r="U22" s="161">
        <v>406</v>
      </c>
      <c r="V22" s="162">
        <f>SUM(J22:U22)</f>
        <v>4661</v>
      </c>
    </row>
    <row r="23" spans="1:22" ht="16.149999999999999" customHeight="1" thickBot="1" x14ac:dyDescent="0.25">
      <c r="A23" s="358"/>
      <c r="B23" s="360"/>
      <c r="C23" s="362"/>
      <c r="D23" s="362"/>
      <c r="E23" s="373"/>
      <c r="F23" s="364"/>
      <c r="G23" s="364"/>
      <c r="H23" s="364"/>
      <c r="I23" s="217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924727</v>
      </c>
    </row>
    <row r="25" spans="1:22" ht="48" thickBot="1" x14ac:dyDescent="0.25">
      <c r="A25" s="124">
        <v>500</v>
      </c>
      <c r="B25" s="221" t="s">
        <v>185</v>
      </c>
      <c r="C25" s="219" t="s">
        <v>80</v>
      </c>
      <c r="D25" s="219">
        <v>36</v>
      </c>
      <c r="E25" s="217" t="s">
        <v>20</v>
      </c>
      <c r="F25" s="217" t="s">
        <v>31</v>
      </c>
      <c r="G25" s="217" t="s">
        <v>138</v>
      </c>
      <c r="H25" s="217" t="s">
        <v>31</v>
      </c>
      <c r="I25" s="217" t="s">
        <v>93</v>
      </c>
      <c r="J25" s="144">
        <v>17909</v>
      </c>
      <c r="K25" s="145">
        <v>0</v>
      </c>
      <c r="L25" s="145">
        <v>22506</v>
      </c>
      <c r="M25" s="145">
        <v>53254</v>
      </c>
      <c r="N25" s="145">
        <v>34921</v>
      </c>
      <c r="O25" s="145">
        <v>3258</v>
      </c>
      <c r="P25" s="145">
        <v>0</v>
      </c>
      <c r="Q25" s="146">
        <v>0</v>
      </c>
      <c r="R25" s="147">
        <v>38988</v>
      </c>
      <c r="S25" s="145">
        <v>57621</v>
      </c>
      <c r="T25" s="145">
        <v>44779</v>
      </c>
      <c r="U25" s="148">
        <v>61120</v>
      </c>
      <c r="V25" s="149">
        <f>SUM(J25:U25)</f>
        <v>334356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334356</v>
      </c>
    </row>
    <row r="27" spans="1:22" ht="15.75" x14ac:dyDescent="0.2">
      <c r="A27" s="357">
        <v>501</v>
      </c>
      <c r="B27" s="361" t="s">
        <v>215</v>
      </c>
      <c r="C27" s="361" t="s">
        <v>81</v>
      </c>
      <c r="D27" s="361">
        <v>36</v>
      </c>
      <c r="E27" s="363" t="s">
        <v>20</v>
      </c>
      <c r="F27" s="363" t="s">
        <v>31</v>
      </c>
      <c r="G27" s="363" t="s">
        <v>139</v>
      </c>
      <c r="H27" s="216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58"/>
      <c r="B28" s="362"/>
      <c r="C28" s="362"/>
      <c r="D28" s="362"/>
      <c r="E28" s="364"/>
      <c r="F28" s="364"/>
      <c r="G28" s="364"/>
      <c r="H28" s="217"/>
      <c r="I28" s="219" t="s">
        <v>97</v>
      </c>
      <c r="J28" s="147">
        <v>16469.094000000001</v>
      </c>
      <c r="K28" s="145">
        <v>17654.599999999999</v>
      </c>
      <c r="L28" s="145">
        <v>33754.478000000003</v>
      </c>
      <c r="M28" s="145">
        <v>17202.712</v>
      </c>
      <c r="N28" s="145">
        <v>17377</v>
      </c>
      <c r="O28" s="145">
        <v>9541.2739999999994</v>
      </c>
      <c r="P28" s="145">
        <v>6816.4</v>
      </c>
      <c r="Q28" s="147">
        <v>5551.8</v>
      </c>
      <c r="R28" s="147">
        <v>6231.8</v>
      </c>
      <c r="S28" s="145">
        <v>3271.2370000000001</v>
      </c>
      <c r="T28" s="145">
        <v>698.2</v>
      </c>
      <c r="U28" s="148">
        <v>2876.0309999999999</v>
      </c>
      <c r="V28" s="174">
        <f>SUM(J28:U28)</f>
        <v>137444.62600000002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137444.62600000002</v>
      </c>
    </row>
    <row r="30" spans="1:22" ht="16.5" customHeight="1" x14ac:dyDescent="0.2">
      <c r="A30" s="357">
        <v>502</v>
      </c>
      <c r="B30" s="371" t="s">
        <v>186</v>
      </c>
      <c r="C30" s="361" t="s">
        <v>77</v>
      </c>
      <c r="D30" s="361">
        <v>36</v>
      </c>
      <c r="E30" s="363" t="s">
        <v>138</v>
      </c>
      <c r="F30" s="363" t="s">
        <v>31</v>
      </c>
      <c r="G30" s="363" t="s">
        <v>20</v>
      </c>
      <c r="H30" s="363" t="s">
        <v>31</v>
      </c>
      <c r="I30" s="176" t="s">
        <v>220</v>
      </c>
      <c r="J30" s="177">
        <v>13619.822</v>
      </c>
      <c r="K30" s="155">
        <v>13474.919</v>
      </c>
      <c r="L30" s="155">
        <v>11923.424000000001</v>
      </c>
      <c r="M30" s="155">
        <v>15953.107</v>
      </c>
      <c r="N30" s="155">
        <v>22455.778999999999</v>
      </c>
      <c r="O30" s="155">
        <v>14164.675999999999</v>
      </c>
      <c r="P30" s="155">
        <v>21327.197</v>
      </c>
      <c r="Q30" s="156">
        <v>15023.127</v>
      </c>
      <c r="R30" s="156">
        <v>17064.011999999999</v>
      </c>
      <c r="S30" s="155">
        <v>16277.26</v>
      </c>
      <c r="T30" s="155">
        <v>13726.012000000001</v>
      </c>
      <c r="U30" s="157">
        <v>14099.834999999999</v>
      </c>
      <c r="V30" s="158">
        <f>SUM(J30:U30)</f>
        <v>189109.16999999995</v>
      </c>
    </row>
    <row r="31" spans="1:22" ht="16.5" customHeight="1" x14ac:dyDescent="0.2">
      <c r="A31" s="365"/>
      <c r="B31" s="372"/>
      <c r="C31" s="367"/>
      <c r="D31" s="367"/>
      <c r="E31" s="366"/>
      <c r="F31" s="366"/>
      <c r="G31" s="366"/>
      <c r="H31" s="366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65"/>
      <c r="B32" s="372"/>
      <c r="C32" s="367"/>
      <c r="D32" s="367"/>
      <c r="E32" s="366"/>
      <c r="F32" s="366"/>
      <c r="G32" s="366"/>
      <c r="H32" s="366"/>
      <c r="I32" s="159" t="s">
        <v>164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54">
        <v>0</v>
      </c>
      <c r="T32" s="154">
        <v>0</v>
      </c>
      <c r="U32" s="161">
        <v>0</v>
      </c>
      <c r="V32" s="162">
        <f>SUM(J32:U32)</f>
        <v>0</v>
      </c>
    </row>
    <row r="33" spans="1:22" ht="16.5" customHeight="1" thickBot="1" x14ac:dyDescent="0.25">
      <c r="A33" s="358"/>
      <c r="B33" s="373"/>
      <c r="C33" s="362"/>
      <c r="D33" s="362"/>
      <c r="E33" s="364"/>
      <c r="F33" s="364"/>
      <c r="G33" s="364"/>
      <c r="H33" s="364"/>
      <c r="I33" s="217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189109.16999999995</v>
      </c>
    </row>
    <row r="35" spans="1:22" ht="15.75" x14ac:dyDescent="0.2">
      <c r="A35" s="357">
        <v>525</v>
      </c>
      <c r="B35" s="361" t="s">
        <v>33</v>
      </c>
      <c r="C35" s="361" t="s">
        <v>81</v>
      </c>
      <c r="D35" s="361">
        <v>15</v>
      </c>
      <c r="E35" s="363" t="s">
        <v>143</v>
      </c>
      <c r="F35" s="363" t="s">
        <v>34</v>
      </c>
      <c r="G35" s="363" t="s">
        <v>25</v>
      </c>
      <c r="H35" s="363" t="s">
        <v>34</v>
      </c>
      <c r="I35" s="176" t="s">
        <v>92</v>
      </c>
      <c r="J35" s="177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0</v>
      </c>
    </row>
    <row r="36" spans="1:22" ht="16.5" thickBot="1" x14ac:dyDescent="0.25">
      <c r="A36" s="358"/>
      <c r="B36" s="362"/>
      <c r="C36" s="362"/>
      <c r="D36" s="362"/>
      <c r="E36" s="364"/>
      <c r="F36" s="364"/>
      <c r="G36" s="364"/>
      <c r="H36" s="364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0</v>
      </c>
    </row>
    <row r="38" spans="1:22" ht="16.5" thickBot="1" x14ac:dyDescent="0.25">
      <c r="A38" s="124">
        <v>526</v>
      </c>
      <c r="B38" s="217" t="s">
        <v>33</v>
      </c>
      <c r="C38" s="219" t="s">
        <v>82</v>
      </c>
      <c r="D38" s="219">
        <v>15</v>
      </c>
      <c r="E38" s="217" t="s">
        <v>143</v>
      </c>
      <c r="F38" s="217" t="s">
        <v>34</v>
      </c>
      <c r="G38" s="217" t="s">
        <v>25</v>
      </c>
      <c r="H38" s="217" t="s">
        <v>34</v>
      </c>
      <c r="I38" s="217" t="s">
        <v>91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0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0</v>
      </c>
    </row>
    <row r="40" spans="1:22" ht="15.75" x14ac:dyDescent="0.2">
      <c r="A40" s="357">
        <v>537</v>
      </c>
      <c r="B40" s="359" t="s">
        <v>187</v>
      </c>
      <c r="C40" s="361" t="s">
        <v>83</v>
      </c>
      <c r="D40" s="368">
        <v>363.9</v>
      </c>
      <c r="E40" s="361" t="s">
        <v>16</v>
      </c>
      <c r="F40" s="361" t="s">
        <v>36</v>
      </c>
      <c r="G40" s="359" t="s">
        <v>144</v>
      </c>
      <c r="H40" s="361" t="s">
        <v>37</v>
      </c>
      <c r="I40" s="170" t="s">
        <v>92</v>
      </c>
      <c r="J40" s="171">
        <v>707</v>
      </c>
      <c r="K40" s="171">
        <v>10044</v>
      </c>
      <c r="L40" s="171">
        <v>0</v>
      </c>
      <c r="M40" s="171">
        <v>5082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15833</v>
      </c>
    </row>
    <row r="41" spans="1:22" ht="15.75" x14ac:dyDescent="0.2">
      <c r="A41" s="365"/>
      <c r="B41" s="374"/>
      <c r="C41" s="367"/>
      <c r="D41" s="369"/>
      <c r="E41" s="367"/>
      <c r="F41" s="367"/>
      <c r="G41" s="374"/>
      <c r="H41" s="367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65"/>
      <c r="B42" s="374"/>
      <c r="C42" s="367"/>
      <c r="D42" s="369"/>
      <c r="E42" s="367"/>
      <c r="F42" s="367"/>
      <c r="G42" s="374"/>
      <c r="H42" s="367"/>
      <c r="I42" s="170" t="s">
        <v>91</v>
      </c>
      <c r="J42" s="171">
        <v>28755</v>
      </c>
      <c r="K42" s="171">
        <v>23405</v>
      </c>
      <c r="L42" s="171">
        <v>43040</v>
      </c>
      <c r="M42" s="171">
        <v>43451</v>
      </c>
      <c r="N42" s="171">
        <v>21552</v>
      </c>
      <c r="O42" s="171">
        <v>60575</v>
      </c>
      <c r="P42" s="171">
        <v>37151</v>
      </c>
      <c r="Q42" s="160">
        <v>54876</v>
      </c>
      <c r="R42" s="172">
        <v>0</v>
      </c>
      <c r="S42" s="171">
        <v>6016</v>
      </c>
      <c r="T42" s="171">
        <v>12998</v>
      </c>
      <c r="U42" s="173">
        <v>23246</v>
      </c>
      <c r="V42" s="174">
        <f>SUM(J42:U42)</f>
        <v>355065</v>
      </c>
    </row>
    <row r="43" spans="1:22" ht="15.75" x14ac:dyDescent="0.2">
      <c r="A43" s="365"/>
      <c r="B43" s="374"/>
      <c r="C43" s="367"/>
      <c r="D43" s="369"/>
      <c r="E43" s="367"/>
      <c r="F43" s="367"/>
      <c r="G43" s="367"/>
      <c r="H43" s="367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58"/>
      <c r="B44" s="360"/>
      <c r="C44" s="362"/>
      <c r="D44" s="370"/>
      <c r="E44" s="362"/>
      <c r="F44" s="362"/>
      <c r="G44" s="362"/>
      <c r="H44" s="362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370898</v>
      </c>
    </row>
    <row r="46" spans="1:22" ht="15.75" x14ac:dyDescent="0.2">
      <c r="A46" s="365">
        <v>541</v>
      </c>
      <c r="B46" s="374" t="s">
        <v>188</v>
      </c>
      <c r="C46" s="367" t="s">
        <v>81</v>
      </c>
      <c r="D46" s="367">
        <v>93</v>
      </c>
      <c r="E46" s="367" t="s">
        <v>7</v>
      </c>
      <c r="F46" s="367" t="s">
        <v>39</v>
      </c>
      <c r="G46" s="367" t="s">
        <v>145</v>
      </c>
      <c r="H46" s="367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65"/>
      <c r="B47" s="374"/>
      <c r="C47" s="367"/>
      <c r="D47" s="367"/>
      <c r="E47" s="367"/>
      <c r="F47" s="367"/>
      <c r="G47" s="367"/>
      <c r="H47" s="367"/>
      <c r="I47" s="153" t="s">
        <v>92</v>
      </c>
      <c r="J47" s="154">
        <v>52328</v>
      </c>
      <c r="K47" s="154">
        <v>107269</v>
      </c>
      <c r="L47" s="145">
        <v>62739</v>
      </c>
      <c r="M47" s="154">
        <v>111183</v>
      </c>
      <c r="N47" s="154">
        <v>40714</v>
      </c>
      <c r="O47" s="154">
        <v>35732</v>
      </c>
      <c r="P47" s="154">
        <v>32877</v>
      </c>
      <c r="Q47" s="160">
        <v>42619</v>
      </c>
      <c r="R47" s="160">
        <v>69722</v>
      </c>
      <c r="S47" s="154">
        <v>27012</v>
      </c>
      <c r="T47" s="154">
        <v>33533</v>
      </c>
      <c r="U47" s="161">
        <v>40735</v>
      </c>
      <c r="V47" s="162">
        <f t="shared" si="0"/>
        <v>656463</v>
      </c>
    </row>
    <row r="48" spans="1:22" ht="15.75" x14ac:dyDescent="0.2">
      <c r="A48" s="365"/>
      <c r="B48" s="374"/>
      <c r="C48" s="367"/>
      <c r="D48" s="367"/>
      <c r="E48" s="367"/>
      <c r="F48" s="367"/>
      <c r="G48" s="367"/>
      <c r="H48" s="367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65"/>
      <c r="B49" s="374"/>
      <c r="C49" s="367"/>
      <c r="D49" s="367"/>
      <c r="E49" s="367"/>
      <c r="F49" s="367"/>
      <c r="G49" s="367"/>
      <c r="H49" s="367"/>
      <c r="I49" s="153" t="s">
        <v>103</v>
      </c>
      <c r="J49" s="154">
        <v>33417</v>
      </c>
      <c r="K49" s="154">
        <v>29743</v>
      </c>
      <c r="L49" s="154">
        <v>18138</v>
      </c>
      <c r="M49" s="154">
        <v>36061</v>
      </c>
      <c r="N49" s="154">
        <v>27355</v>
      </c>
      <c r="O49" s="154">
        <v>31343</v>
      </c>
      <c r="P49" s="154">
        <v>30818</v>
      </c>
      <c r="Q49" s="160">
        <v>32628</v>
      </c>
      <c r="R49" s="160">
        <v>38400</v>
      </c>
      <c r="S49" s="154">
        <v>42052</v>
      </c>
      <c r="T49" s="154">
        <v>37110</v>
      </c>
      <c r="U49" s="161">
        <v>37273</v>
      </c>
      <c r="V49" s="162">
        <f t="shared" si="0"/>
        <v>394338</v>
      </c>
    </row>
    <row r="50" spans="1:22" ht="15.75" x14ac:dyDescent="0.2">
      <c r="A50" s="365"/>
      <c r="B50" s="374"/>
      <c r="C50" s="367"/>
      <c r="D50" s="367"/>
      <c r="E50" s="367"/>
      <c r="F50" s="367"/>
      <c r="G50" s="367"/>
      <c r="H50" s="367"/>
      <c r="I50" s="153" t="s">
        <v>91</v>
      </c>
      <c r="J50" s="154">
        <v>74104</v>
      </c>
      <c r="K50" s="154">
        <v>50286</v>
      </c>
      <c r="L50" s="154">
        <v>50073</v>
      </c>
      <c r="M50" s="154">
        <v>43691</v>
      </c>
      <c r="N50" s="154">
        <v>89010</v>
      </c>
      <c r="O50" s="154">
        <v>95141</v>
      </c>
      <c r="P50" s="154">
        <v>104853</v>
      </c>
      <c r="Q50" s="160">
        <v>51020</v>
      </c>
      <c r="R50" s="160">
        <v>94308</v>
      </c>
      <c r="S50" s="154">
        <v>90474</v>
      </c>
      <c r="T50" s="154">
        <v>65913</v>
      </c>
      <c r="U50" s="161">
        <v>56621</v>
      </c>
      <c r="V50" s="162">
        <f t="shared" si="0"/>
        <v>865494</v>
      </c>
    </row>
    <row r="51" spans="1:22" ht="15.75" x14ac:dyDescent="0.2">
      <c r="A51" s="365"/>
      <c r="B51" s="374"/>
      <c r="C51" s="367"/>
      <c r="D51" s="367"/>
      <c r="E51" s="367"/>
      <c r="F51" s="367"/>
      <c r="G51" s="367"/>
      <c r="H51" s="367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65"/>
      <c r="B52" s="374"/>
      <c r="C52" s="367"/>
      <c r="D52" s="367"/>
      <c r="E52" s="367"/>
      <c r="F52" s="367"/>
      <c r="G52" s="367"/>
      <c r="H52" s="367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65"/>
      <c r="B53" s="374"/>
      <c r="C53" s="367"/>
      <c r="D53" s="367"/>
      <c r="E53" s="367"/>
      <c r="F53" s="367"/>
      <c r="G53" s="367"/>
      <c r="H53" s="367"/>
      <c r="I53" s="153" t="s">
        <v>93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0</v>
      </c>
    </row>
    <row r="54" spans="1:22" ht="15.75" x14ac:dyDescent="0.2">
      <c r="A54" s="365"/>
      <c r="B54" s="374"/>
      <c r="C54" s="367"/>
      <c r="D54" s="367"/>
      <c r="E54" s="367"/>
      <c r="F54" s="367"/>
      <c r="G54" s="367"/>
      <c r="H54" s="367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65"/>
      <c r="B55" s="374"/>
      <c r="C55" s="367"/>
      <c r="D55" s="367"/>
      <c r="E55" s="367"/>
      <c r="F55" s="367"/>
      <c r="G55" s="367"/>
      <c r="H55" s="367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3623</v>
      </c>
      <c r="T55" s="181">
        <v>0</v>
      </c>
      <c r="U55" s="183">
        <v>0</v>
      </c>
      <c r="V55" s="184">
        <f t="shared" si="0"/>
        <v>3623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1919918</v>
      </c>
    </row>
    <row r="57" spans="1:22" ht="15.75" x14ac:dyDescent="0.2">
      <c r="A57" s="365">
        <v>542</v>
      </c>
      <c r="B57" s="374" t="s">
        <v>189</v>
      </c>
      <c r="C57" s="367" t="s">
        <v>79</v>
      </c>
      <c r="D57" s="367">
        <v>200</v>
      </c>
      <c r="E57" s="366" t="s">
        <v>7</v>
      </c>
      <c r="F57" s="366" t="s">
        <v>39</v>
      </c>
      <c r="G57" s="366" t="s">
        <v>146</v>
      </c>
      <c r="H57" s="366" t="s">
        <v>40</v>
      </c>
      <c r="I57" s="170" t="s">
        <v>94</v>
      </c>
      <c r="J57" s="171">
        <v>26303</v>
      </c>
      <c r="K57" s="171">
        <v>24802</v>
      </c>
      <c r="L57" s="171">
        <v>30104</v>
      </c>
      <c r="M57" s="171">
        <v>26345</v>
      </c>
      <c r="N57" s="171">
        <v>24764</v>
      </c>
      <c r="O57" s="171">
        <v>28549</v>
      </c>
      <c r="P57" s="171">
        <v>24124</v>
      </c>
      <c r="Q57" s="160">
        <v>25697</v>
      </c>
      <c r="R57" s="172">
        <v>33742</v>
      </c>
      <c r="S57" s="171">
        <v>25308</v>
      </c>
      <c r="T57" s="171">
        <v>28496</v>
      </c>
      <c r="U57" s="173">
        <v>28571</v>
      </c>
      <c r="V57" s="174">
        <f>SUM(J57:U57)</f>
        <v>326805</v>
      </c>
    </row>
    <row r="58" spans="1:22" ht="15.75" x14ac:dyDescent="0.2">
      <c r="A58" s="365"/>
      <c r="B58" s="374"/>
      <c r="C58" s="367"/>
      <c r="D58" s="367"/>
      <c r="E58" s="366"/>
      <c r="F58" s="366"/>
      <c r="G58" s="366"/>
      <c r="H58" s="366"/>
      <c r="I58" s="153" t="s">
        <v>92</v>
      </c>
      <c r="J58" s="154">
        <v>42264</v>
      </c>
      <c r="K58" s="154">
        <v>42137</v>
      </c>
      <c r="L58" s="154">
        <v>62565</v>
      </c>
      <c r="M58" s="154">
        <v>58256</v>
      </c>
      <c r="N58" s="154">
        <v>62474</v>
      </c>
      <c r="O58" s="154">
        <v>47727</v>
      </c>
      <c r="P58" s="154">
        <v>54429</v>
      </c>
      <c r="Q58" s="160">
        <v>62031</v>
      </c>
      <c r="R58" s="160">
        <v>60506</v>
      </c>
      <c r="S58" s="154">
        <v>60344</v>
      </c>
      <c r="T58" s="154">
        <v>54012</v>
      </c>
      <c r="U58" s="161">
        <v>49063</v>
      </c>
      <c r="V58" s="162">
        <f>SUM(J58:U58)</f>
        <v>655808</v>
      </c>
    </row>
    <row r="59" spans="1:22" ht="15.75" x14ac:dyDescent="0.2">
      <c r="A59" s="365"/>
      <c r="B59" s="374"/>
      <c r="C59" s="367"/>
      <c r="D59" s="367"/>
      <c r="E59" s="366"/>
      <c r="F59" s="366"/>
      <c r="G59" s="366"/>
      <c r="H59" s="366"/>
      <c r="I59" s="159" t="s">
        <v>103</v>
      </c>
      <c r="J59" s="154">
        <v>3751</v>
      </c>
      <c r="K59" s="154">
        <v>6549</v>
      </c>
      <c r="L59" s="154">
        <v>6098</v>
      </c>
      <c r="M59" s="154">
        <v>5691</v>
      </c>
      <c r="N59" s="154">
        <v>3768</v>
      </c>
      <c r="O59" s="154">
        <v>6226</v>
      </c>
      <c r="P59" s="154">
        <v>5435</v>
      </c>
      <c r="Q59" s="160">
        <v>7647</v>
      </c>
      <c r="R59" s="160">
        <v>10524</v>
      </c>
      <c r="S59" s="154">
        <v>7332</v>
      </c>
      <c r="T59" s="154">
        <v>3622</v>
      </c>
      <c r="U59" s="161">
        <v>5946</v>
      </c>
      <c r="V59" s="162">
        <f>SUM(J59:U59)</f>
        <v>72589</v>
      </c>
    </row>
    <row r="60" spans="1:22" ht="16.5" thickBot="1" x14ac:dyDescent="0.25">
      <c r="A60" s="365"/>
      <c r="B60" s="374"/>
      <c r="C60" s="367"/>
      <c r="D60" s="367"/>
      <c r="E60" s="366"/>
      <c r="F60" s="366"/>
      <c r="G60" s="366"/>
      <c r="H60" s="366"/>
      <c r="I60" s="180" t="s">
        <v>91</v>
      </c>
      <c r="J60" s="181">
        <v>116619</v>
      </c>
      <c r="K60" s="181">
        <v>105971</v>
      </c>
      <c r="L60" s="181">
        <v>122235</v>
      </c>
      <c r="M60" s="181">
        <v>106301</v>
      </c>
      <c r="N60" s="181">
        <v>115592</v>
      </c>
      <c r="O60" s="181">
        <v>104788</v>
      </c>
      <c r="P60" s="181">
        <v>118215</v>
      </c>
      <c r="Q60" s="146">
        <v>117217</v>
      </c>
      <c r="R60" s="182">
        <v>112022</v>
      </c>
      <c r="S60" s="181">
        <v>126733</v>
      </c>
      <c r="T60" s="181">
        <v>120431</v>
      </c>
      <c r="U60" s="183">
        <v>131047</v>
      </c>
      <c r="V60" s="184">
        <f>SUM(J60:U60)</f>
        <v>1397171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2452373</v>
      </c>
    </row>
    <row r="62" spans="1:22" ht="15.75" x14ac:dyDescent="0.2">
      <c r="A62" s="357">
        <v>554</v>
      </c>
      <c r="B62" s="361" t="s">
        <v>43</v>
      </c>
      <c r="C62" s="361" t="s">
        <v>79</v>
      </c>
      <c r="D62" s="361">
        <v>58</v>
      </c>
      <c r="E62" s="363" t="s">
        <v>147</v>
      </c>
      <c r="F62" s="361" t="s">
        <v>37</v>
      </c>
      <c r="G62" s="371" t="s">
        <v>148</v>
      </c>
      <c r="H62" s="361" t="s">
        <v>37</v>
      </c>
      <c r="I62" s="153" t="s">
        <v>94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60">
        <v>0</v>
      </c>
      <c r="R62" s="160">
        <v>0</v>
      </c>
      <c r="S62" s="154">
        <v>0</v>
      </c>
      <c r="T62" s="154">
        <v>0</v>
      </c>
      <c r="U62" s="161">
        <v>0</v>
      </c>
      <c r="V62" s="162">
        <f>SUM(J62:U62)</f>
        <v>0</v>
      </c>
    </row>
    <row r="63" spans="1:22" ht="15.75" x14ac:dyDescent="0.2">
      <c r="A63" s="365"/>
      <c r="B63" s="367"/>
      <c r="C63" s="367"/>
      <c r="D63" s="367"/>
      <c r="E63" s="366"/>
      <c r="F63" s="367"/>
      <c r="G63" s="372"/>
      <c r="H63" s="367"/>
      <c r="I63" s="180" t="s">
        <v>92</v>
      </c>
      <c r="J63" s="181">
        <v>2937</v>
      </c>
      <c r="K63" s="181">
        <v>0</v>
      </c>
      <c r="L63" s="181">
        <v>5974</v>
      </c>
      <c r="M63" s="181">
        <v>384</v>
      </c>
      <c r="N63" s="181">
        <v>206</v>
      </c>
      <c r="O63" s="181">
        <v>2776</v>
      </c>
      <c r="P63" s="181">
        <v>3175</v>
      </c>
      <c r="Q63" s="182">
        <v>7278</v>
      </c>
      <c r="R63" s="182">
        <v>3133</v>
      </c>
      <c r="S63" s="181">
        <v>9247</v>
      </c>
      <c r="T63" s="181">
        <v>6298</v>
      </c>
      <c r="U63" s="183">
        <v>290</v>
      </c>
      <c r="V63" s="184">
        <f>SUM(J63:U63)</f>
        <v>41698</v>
      </c>
    </row>
    <row r="64" spans="1:22" ht="16.5" thickBot="1" x14ac:dyDescent="0.25">
      <c r="A64" s="358"/>
      <c r="B64" s="362"/>
      <c r="C64" s="362"/>
      <c r="D64" s="362"/>
      <c r="E64" s="364"/>
      <c r="F64" s="362"/>
      <c r="G64" s="364"/>
      <c r="H64" s="362"/>
      <c r="I64" s="180" t="s">
        <v>91</v>
      </c>
      <c r="J64" s="181">
        <v>2229</v>
      </c>
      <c r="K64" s="181">
        <v>4046</v>
      </c>
      <c r="L64" s="181">
        <v>1002</v>
      </c>
      <c r="M64" s="181">
        <v>291</v>
      </c>
      <c r="N64" s="181">
        <v>2996</v>
      </c>
      <c r="O64" s="181">
        <v>11686</v>
      </c>
      <c r="P64" s="181">
        <v>3133</v>
      </c>
      <c r="Q64" s="146">
        <v>47</v>
      </c>
      <c r="R64" s="182">
        <v>6387</v>
      </c>
      <c r="S64" s="181">
        <v>3180</v>
      </c>
      <c r="T64" s="181">
        <v>7957</v>
      </c>
      <c r="U64" s="183">
        <v>3823</v>
      </c>
      <c r="V64" s="184">
        <f>SUM(J64:U64)</f>
        <v>46777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88475</v>
      </c>
    </row>
    <row r="66" spans="1:22" ht="15.75" x14ac:dyDescent="0.2">
      <c r="A66" s="357">
        <v>560</v>
      </c>
      <c r="B66" s="371" t="s">
        <v>190</v>
      </c>
      <c r="C66" s="361" t="s">
        <v>77</v>
      </c>
      <c r="D66" s="368">
        <v>17.899999999999999</v>
      </c>
      <c r="E66" s="363" t="s">
        <v>149</v>
      </c>
      <c r="F66" s="361" t="s">
        <v>37</v>
      </c>
      <c r="G66" s="363" t="s">
        <v>9</v>
      </c>
      <c r="H66" s="361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65"/>
      <c r="B67" s="372"/>
      <c r="C67" s="367"/>
      <c r="D67" s="369"/>
      <c r="E67" s="366"/>
      <c r="F67" s="367"/>
      <c r="G67" s="366"/>
      <c r="H67" s="367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65"/>
      <c r="B68" s="372"/>
      <c r="C68" s="367"/>
      <c r="D68" s="369"/>
      <c r="E68" s="366"/>
      <c r="F68" s="367"/>
      <c r="G68" s="366"/>
      <c r="H68" s="367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58"/>
      <c r="B69" s="373"/>
      <c r="C69" s="362"/>
      <c r="D69" s="370"/>
      <c r="E69" s="364"/>
      <c r="F69" s="362"/>
      <c r="G69" s="364"/>
      <c r="H69" s="362"/>
      <c r="I69" s="217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215">
        <v>596</v>
      </c>
      <c r="B71" s="233" t="s">
        <v>217</v>
      </c>
      <c r="C71" s="218" t="s">
        <v>84</v>
      </c>
      <c r="D71" s="218">
        <v>26</v>
      </c>
      <c r="E71" s="216" t="s">
        <v>216</v>
      </c>
      <c r="F71" s="216" t="s">
        <v>45</v>
      </c>
      <c r="G71" s="216" t="s">
        <v>18</v>
      </c>
      <c r="H71" s="217" t="s">
        <v>45</v>
      </c>
      <c r="I71" s="217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57">
        <v>597</v>
      </c>
      <c r="B73" s="359" t="s">
        <v>218</v>
      </c>
      <c r="C73" s="361" t="s">
        <v>79</v>
      </c>
      <c r="D73" s="361">
        <v>26</v>
      </c>
      <c r="E73" s="363" t="s">
        <v>18</v>
      </c>
      <c r="F73" s="363" t="s">
        <v>45</v>
      </c>
      <c r="G73" s="363" t="s">
        <v>216</v>
      </c>
      <c r="H73" s="363" t="s">
        <v>45</v>
      </c>
      <c r="I73" s="185" t="s">
        <v>164</v>
      </c>
      <c r="J73" s="186">
        <v>18916</v>
      </c>
      <c r="K73" s="187">
        <v>14201</v>
      </c>
      <c r="L73" s="187">
        <v>16497</v>
      </c>
      <c r="M73" s="187">
        <v>17445</v>
      </c>
      <c r="N73" s="187">
        <v>10676</v>
      </c>
      <c r="O73" s="187">
        <v>11088</v>
      </c>
      <c r="P73" s="187">
        <v>936</v>
      </c>
      <c r="Q73" s="211">
        <v>9725</v>
      </c>
      <c r="R73" s="186">
        <v>12249</v>
      </c>
      <c r="S73" s="187">
        <v>3876</v>
      </c>
      <c r="T73" s="187">
        <v>13122</v>
      </c>
      <c r="U73" s="188">
        <v>18932</v>
      </c>
      <c r="V73" s="229">
        <f>SUM(J73:U73)</f>
        <v>147663</v>
      </c>
    </row>
    <row r="74" spans="1:22" ht="16.5" thickBot="1" x14ac:dyDescent="0.25">
      <c r="A74" s="358"/>
      <c r="B74" s="360"/>
      <c r="C74" s="362"/>
      <c r="D74" s="362"/>
      <c r="E74" s="364"/>
      <c r="F74" s="364"/>
      <c r="G74" s="364"/>
      <c r="H74" s="364"/>
      <c r="I74" s="217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147663</v>
      </c>
    </row>
    <row r="76" spans="1:22" ht="15.75" x14ac:dyDescent="0.2">
      <c r="A76" s="365">
        <v>598</v>
      </c>
      <c r="B76" s="366" t="s">
        <v>46</v>
      </c>
      <c r="C76" s="367" t="s">
        <v>84</v>
      </c>
      <c r="D76" s="367">
        <v>16</v>
      </c>
      <c r="E76" s="366" t="s">
        <v>18</v>
      </c>
      <c r="F76" s="366" t="s">
        <v>45</v>
      </c>
      <c r="G76" s="366" t="s">
        <v>150</v>
      </c>
      <c r="H76" s="366" t="s">
        <v>45</v>
      </c>
      <c r="I76" s="178" t="s">
        <v>92</v>
      </c>
      <c r="J76" s="171">
        <v>2117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405</v>
      </c>
      <c r="Q76" s="160">
        <v>0</v>
      </c>
      <c r="R76" s="172">
        <v>0</v>
      </c>
      <c r="S76" s="171">
        <v>0</v>
      </c>
      <c r="T76" s="171">
        <v>0</v>
      </c>
      <c r="U76" s="173">
        <v>0</v>
      </c>
      <c r="V76" s="174">
        <f>SUM(J76:U76)</f>
        <v>2522</v>
      </c>
    </row>
    <row r="77" spans="1:22" ht="16.5" thickBot="1" x14ac:dyDescent="0.25">
      <c r="A77" s="365"/>
      <c r="B77" s="366"/>
      <c r="C77" s="367"/>
      <c r="D77" s="367"/>
      <c r="E77" s="366"/>
      <c r="F77" s="366"/>
      <c r="G77" s="366"/>
      <c r="H77" s="366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2522</v>
      </c>
    </row>
    <row r="79" spans="1:22" ht="15.75" x14ac:dyDescent="0.2">
      <c r="A79" s="365">
        <v>608</v>
      </c>
      <c r="B79" s="374" t="s">
        <v>191</v>
      </c>
      <c r="C79" s="367" t="s">
        <v>85</v>
      </c>
      <c r="D79" s="367">
        <v>98</v>
      </c>
      <c r="E79" s="366" t="s">
        <v>151</v>
      </c>
      <c r="F79" s="366" t="s">
        <v>45</v>
      </c>
      <c r="G79" s="366" t="s">
        <v>18</v>
      </c>
      <c r="H79" s="366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65"/>
      <c r="B80" s="374"/>
      <c r="C80" s="367"/>
      <c r="D80" s="367"/>
      <c r="E80" s="366"/>
      <c r="F80" s="366"/>
      <c r="G80" s="366"/>
      <c r="H80" s="366"/>
      <c r="I80" s="178" t="s">
        <v>92</v>
      </c>
      <c r="J80" s="171">
        <v>76623</v>
      </c>
      <c r="K80" s="171">
        <v>5922</v>
      </c>
      <c r="L80" s="171">
        <v>11847</v>
      </c>
      <c r="M80" s="171">
        <v>0</v>
      </c>
      <c r="N80" s="171">
        <v>0</v>
      </c>
      <c r="O80" s="171">
        <v>33133</v>
      </c>
      <c r="P80" s="171">
        <v>38760</v>
      </c>
      <c r="Q80" s="160">
        <v>26259</v>
      </c>
      <c r="R80" s="171">
        <v>0</v>
      </c>
      <c r="S80" s="171">
        <v>0</v>
      </c>
      <c r="T80" s="171">
        <v>0</v>
      </c>
      <c r="U80" s="173">
        <v>36856</v>
      </c>
      <c r="V80" s="174">
        <f t="shared" si="1"/>
        <v>229400</v>
      </c>
    </row>
    <row r="81" spans="1:22" ht="15.75" x14ac:dyDescent="0.2">
      <c r="A81" s="365"/>
      <c r="B81" s="374"/>
      <c r="C81" s="367"/>
      <c r="D81" s="367"/>
      <c r="E81" s="366"/>
      <c r="F81" s="366"/>
      <c r="G81" s="366"/>
      <c r="H81" s="366"/>
      <c r="I81" s="153" t="s">
        <v>91</v>
      </c>
      <c r="J81" s="154">
        <v>0</v>
      </c>
      <c r="K81" s="154">
        <v>0</v>
      </c>
      <c r="L81" s="154">
        <v>16803</v>
      </c>
      <c r="M81" s="154">
        <v>30180</v>
      </c>
      <c r="N81" s="154">
        <v>16542</v>
      </c>
      <c r="O81" s="154">
        <v>53774</v>
      </c>
      <c r="P81" s="154">
        <v>43800</v>
      </c>
      <c r="Q81" s="160">
        <v>39456</v>
      </c>
      <c r="R81" s="154">
        <v>36842</v>
      </c>
      <c r="S81" s="154">
        <v>14849</v>
      </c>
      <c r="T81" s="154">
        <v>9867</v>
      </c>
      <c r="U81" s="161">
        <v>17055</v>
      </c>
      <c r="V81" s="162">
        <f t="shared" si="1"/>
        <v>279168</v>
      </c>
    </row>
    <row r="82" spans="1:22" ht="15.75" x14ac:dyDescent="0.2">
      <c r="A82" s="365"/>
      <c r="B82" s="374"/>
      <c r="C82" s="367"/>
      <c r="D82" s="367"/>
      <c r="E82" s="366"/>
      <c r="F82" s="366"/>
      <c r="G82" s="366"/>
      <c r="H82" s="366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65"/>
      <c r="B83" s="374"/>
      <c r="C83" s="367"/>
      <c r="D83" s="367"/>
      <c r="E83" s="366"/>
      <c r="F83" s="366"/>
      <c r="G83" s="366"/>
      <c r="H83" s="366"/>
      <c r="I83" s="180" t="s">
        <v>97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0</v>
      </c>
    </row>
    <row r="84" spans="1:22" ht="16.5" thickBot="1" x14ac:dyDescent="0.25">
      <c r="A84" s="365"/>
      <c r="B84" s="374"/>
      <c r="C84" s="367"/>
      <c r="D84" s="367"/>
      <c r="E84" s="366"/>
      <c r="F84" s="366"/>
      <c r="G84" s="366"/>
      <c r="H84" s="366"/>
      <c r="I84" s="189" t="s">
        <v>96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0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508568</v>
      </c>
    </row>
    <row r="86" spans="1:22" ht="15.75" x14ac:dyDescent="0.2">
      <c r="A86" s="357">
        <v>611</v>
      </c>
      <c r="B86" s="371" t="s">
        <v>192</v>
      </c>
      <c r="C86" s="361" t="s">
        <v>77</v>
      </c>
      <c r="D86" s="361">
        <v>66</v>
      </c>
      <c r="E86" s="363" t="s">
        <v>146</v>
      </c>
      <c r="F86" s="363" t="s">
        <v>40</v>
      </c>
      <c r="G86" s="371" t="s">
        <v>152</v>
      </c>
      <c r="H86" s="363" t="s">
        <v>40</v>
      </c>
      <c r="I86" s="178" t="s">
        <v>94</v>
      </c>
      <c r="J86" s="171">
        <v>6910</v>
      </c>
      <c r="K86" s="171">
        <v>8309</v>
      </c>
      <c r="L86" s="171">
        <v>7715</v>
      </c>
      <c r="M86" s="171">
        <v>5146</v>
      </c>
      <c r="N86" s="171">
        <v>5890</v>
      </c>
      <c r="O86" s="171">
        <v>5015</v>
      </c>
      <c r="P86" s="171">
        <v>5582</v>
      </c>
      <c r="Q86" s="160">
        <v>7945</v>
      </c>
      <c r="R86" s="172">
        <v>6451</v>
      </c>
      <c r="S86" s="171">
        <v>5384</v>
      </c>
      <c r="T86" s="171">
        <v>8331</v>
      </c>
      <c r="U86" s="173">
        <v>4901</v>
      </c>
      <c r="V86" s="174">
        <f>SUM(J86:U86)</f>
        <v>77579</v>
      </c>
    </row>
    <row r="87" spans="1:22" ht="15.75" x14ac:dyDescent="0.2">
      <c r="A87" s="365"/>
      <c r="B87" s="372"/>
      <c r="C87" s="367"/>
      <c r="D87" s="367"/>
      <c r="E87" s="366"/>
      <c r="F87" s="366"/>
      <c r="G87" s="372"/>
      <c r="H87" s="366"/>
      <c r="I87" s="153" t="s">
        <v>92</v>
      </c>
      <c r="J87" s="154">
        <v>3731</v>
      </c>
      <c r="K87" s="154">
        <v>3926</v>
      </c>
      <c r="L87" s="154">
        <v>6929</v>
      </c>
      <c r="M87" s="154">
        <v>4429</v>
      </c>
      <c r="N87" s="154">
        <v>9405</v>
      </c>
      <c r="O87" s="154">
        <v>4774</v>
      </c>
      <c r="P87" s="154">
        <v>3695</v>
      </c>
      <c r="Q87" s="160">
        <v>5058</v>
      </c>
      <c r="R87" s="160">
        <v>6156</v>
      </c>
      <c r="S87" s="154">
        <v>6723</v>
      </c>
      <c r="T87" s="154">
        <v>6058</v>
      </c>
      <c r="U87" s="161">
        <v>8312</v>
      </c>
      <c r="V87" s="162">
        <f>SUM(J87:U87)</f>
        <v>69196</v>
      </c>
    </row>
    <row r="88" spans="1:22" ht="15.75" x14ac:dyDescent="0.2">
      <c r="A88" s="365"/>
      <c r="B88" s="372"/>
      <c r="C88" s="367"/>
      <c r="D88" s="367"/>
      <c r="E88" s="366"/>
      <c r="F88" s="366"/>
      <c r="G88" s="372"/>
      <c r="H88" s="366"/>
      <c r="I88" s="153" t="s">
        <v>91</v>
      </c>
      <c r="J88" s="154">
        <v>16780</v>
      </c>
      <c r="K88" s="154">
        <v>14724</v>
      </c>
      <c r="L88" s="154">
        <v>26822</v>
      </c>
      <c r="M88" s="154">
        <v>15625</v>
      </c>
      <c r="N88" s="154">
        <v>19222</v>
      </c>
      <c r="O88" s="154">
        <v>13482</v>
      </c>
      <c r="P88" s="154">
        <v>14786</v>
      </c>
      <c r="Q88" s="160">
        <v>15725</v>
      </c>
      <c r="R88" s="160">
        <v>18614</v>
      </c>
      <c r="S88" s="154">
        <v>17508</v>
      </c>
      <c r="T88" s="154">
        <v>16692</v>
      </c>
      <c r="U88" s="161">
        <v>19650</v>
      </c>
      <c r="V88" s="162">
        <f>SUM(J88:U88)</f>
        <v>209630</v>
      </c>
    </row>
    <row r="89" spans="1:22" ht="16.5" thickBot="1" x14ac:dyDescent="0.25">
      <c r="A89" s="358"/>
      <c r="B89" s="373"/>
      <c r="C89" s="362"/>
      <c r="D89" s="362"/>
      <c r="E89" s="364"/>
      <c r="F89" s="364"/>
      <c r="G89" s="373"/>
      <c r="H89" s="364"/>
      <c r="I89" s="219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356405</v>
      </c>
    </row>
    <row r="91" spans="1:22" ht="15.75" x14ac:dyDescent="0.2">
      <c r="A91" s="365">
        <v>624</v>
      </c>
      <c r="B91" s="372" t="s">
        <v>193</v>
      </c>
      <c r="C91" s="375" t="s">
        <v>88</v>
      </c>
      <c r="D91" s="377" t="s">
        <v>89</v>
      </c>
      <c r="E91" s="366" t="s">
        <v>100</v>
      </c>
      <c r="F91" s="367" t="s">
        <v>42</v>
      </c>
      <c r="G91" s="366" t="s">
        <v>153</v>
      </c>
      <c r="H91" s="366" t="s">
        <v>57</v>
      </c>
      <c r="I91" s="170" t="s">
        <v>92</v>
      </c>
      <c r="J91" s="171">
        <v>215187</v>
      </c>
      <c r="K91" s="171">
        <v>249168</v>
      </c>
      <c r="L91" s="171">
        <v>261272</v>
      </c>
      <c r="M91" s="171">
        <v>260509</v>
      </c>
      <c r="N91" s="171">
        <v>290785</v>
      </c>
      <c r="O91" s="171">
        <v>270243</v>
      </c>
      <c r="P91" s="171">
        <v>275034</v>
      </c>
      <c r="Q91" s="160">
        <v>310234</v>
      </c>
      <c r="R91" s="172">
        <v>302515</v>
      </c>
      <c r="S91" s="171">
        <v>326145</v>
      </c>
      <c r="T91" s="171">
        <v>274532</v>
      </c>
      <c r="U91" s="173">
        <v>268542</v>
      </c>
      <c r="V91" s="174">
        <f>SUM(J91:U91)</f>
        <v>3304166</v>
      </c>
    </row>
    <row r="92" spans="1:22" ht="15.75" x14ac:dyDescent="0.2">
      <c r="A92" s="365"/>
      <c r="B92" s="372"/>
      <c r="C92" s="376"/>
      <c r="D92" s="369"/>
      <c r="E92" s="366"/>
      <c r="F92" s="367"/>
      <c r="G92" s="366"/>
      <c r="H92" s="366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65"/>
      <c r="B93" s="372"/>
      <c r="C93" s="376"/>
      <c r="D93" s="369"/>
      <c r="E93" s="366"/>
      <c r="F93" s="367"/>
      <c r="G93" s="366"/>
      <c r="H93" s="366"/>
      <c r="I93" s="189" t="s">
        <v>91</v>
      </c>
      <c r="J93" s="181">
        <v>187966</v>
      </c>
      <c r="K93" s="181">
        <v>177890</v>
      </c>
      <c r="L93" s="181">
        <v>192413</v>
      </c>
      <c r="M93" s="181">
        <v>167198</v>
      </c>
      <c r="N93" s="181">
        <v>191567</v>
      </c>
      <c r="O93" s="181">
        <v>174557</v>
      </c>
      <c r="P93" s="181">
        <v>177393</v>
      </c>
      <c r="Q93" s="182">
        <v>147128</v>
      </c>
      <c r="R93" s="182">
        <v>201722</v>
      </c>
      <c r="S93" s="181">
        <v>161859</v>
      </c>
      <c r="T93" s="181">
        <v>183029</v>
      </c>
      <c r="U93" s="183">
        <v>166286</v>
      </c>
      <c r="V93" s="184">
        <f>SUM(J93:U93)</f>
        <v>2129008</v>
      </c>
    </row>
    <row r="94" spans="1:22" ht="16.5" thickBot="1" x14ac:dyDescent="0.25">
      <c r="A94" s="365"/>
      <c r="B94" s="372"/>
      <c r="C94" s="376"/>
      <c r="D94" s="369"/>
      <c r="E94" s="366"/>
      <c r="F94" s="367"/>
      <c r="G94" s="366"/>
      <c r="H94" s="366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5433174</v>
      </c>
    </row>
    <row r="96" spans="1:22" ht="15.75" x14ac:dyDescent="0.2">
      <c r="A96" s="357">
        <v>625</v>
      </c>
      <c r="B96" s="359" t="s">
        <v>194</v>
      </c>
      <c r="C96" s="361" t="s">
        <v>85</v>
      </c>
      <c r="D96" s="361">
        <v>372</v>
      </c>
      <c r="E96" s="361" t="s">
        <v>154</v>
      </c>
      <c r="F96" s="361" t="s">
        <v>42</v>
      </c>
      <c r="G96" s="361" t="s">
        <v>9</v>
      </c>
      <c r="H96" s="361" t="s">
        <v>37</v>
      </c>
      <c r="I96" s="170" t="s">
        <v>94</v>
      </c>
      <c r="J96" s="171">
        <v>46700</v>
      </c>
      <c r="K96" s="171">
        <v>89601</v>
      </c>
      <c r="L96" s="171">
        <v>46083</v>
      </c>
      <c r="M96" s="171">
        <v>19496</v>
      </c>
      <c r="N96" s="171">
        <v>65846</v>
      </c>
      <c r="O96" s="171">
        <v>91892</v>
      </c>
      <c r="P96" s="171">
        <v>90100</v>
      </c>
      <c r="Q96" s="160">
        <v>70344</v>
      </c>
      <c r="R96" s="172">
        <v>78847</v>
      </c>
      <c r="S96" s="171">
        <v>80473</v>
      </c>
      <c r="T96" s="171">
        <v>57546</v>
      </c>
      <c r="U96" s="173">
        <v>67526</v>
      </c>
      <c r="V96" s="174">
        <f t="shared" ref="V96:V106" si="2">SUM(J96:U96)</f>
        <v>804454</v>
      </c>
    </row>
    <row r="97" spans="1:22" ht="15.75" x14ac:dyDescent="0.2">
      <c r="A97" s="365"/>
      <c r="B97" s="374"/>
      <c r="C97" s="367"/>
      <c r="D97" s="367"/>
      <c r="E97" s="367"/>
      <c r="F97" s="367"/>
      <c r="G97" s="367"/>
      <c r="H97" s="367"/>
      <c r="I97" s="153" t="s">
        <v>92</v>
      </c>
      <c r="J97" s="154">
        <v>29707</v>
      </c>
      <c r="K97" s="154">
        <v>15596</v>
      </c>
      <c r="L97" s="154">
        <v>70732</v>
      </c>
      <c r="M97" s="154">
        <v>5054</v>
      </c>
      <c r="N97" s="154">
        <v>53070</v>
      </c>
      <c r="O97" s="154">
        <v>19816</v>
      </c>
      <c r="P97" s="154">
        <v>6213</v>
      </c>
      <c r="Q97" s="160">
        <v>67586</v>
      </c>
      <c r="R97" s="160">
        <v>49511</v>
      </c>
      <c r="S97" s="154">
        <v>4399</v>
      </c>
      <c r="T97" s="154">
        <v>0</v>
      </c>
      <c r="U97" s="161">
        <v>76294</v>
      </c>
      <c r="V97" s="162">
        <f t="shared" si="2"/>
        <v>397978</v>
      </c>
    </row>
    <row r="98" spans="1:22" ht="15.75" x14ac:dyDescent="0.2">
      <c r="A98" s="365"/>
      <c r="B98" s="374"/>
      <c r="C98" s="367"/>
      <c r="D98" s="367"/>
      <c r="E98" s="367"/>
      <c r="F98" s="367"/>
      <c r="G98" s="367"/>
      <c r="H98" s="367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65"/>
      <c r="B99" s="374"/>
      <c r="C99" s="367"/>
      <c r="D99" s="367"/>
      <c r="E99" s="367"/>
      <c r="F99" s="367"/>
      <c r="G99" s="367"/>
      <c r="H99" s="367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65"/>
      <c r="B100" s="374"/>
      <c r="C100" s="367"/>
      <c r="D100" s="367"/>
      <c r="E100" s="367"/>
      <c r="F100" s="367"/>
      <c r="G100" s="367"/>
      <c r="H100" s="367"/>
      <c r="I100" s="159" t="s">
        <v>91</v>
      </c>
      <c r="J100" s="154">
        <v>56147</v>
      </c>
      <c r="K100" s="154">
        <v>74241</v>
      </c>
      <c r="L100" s="154">
        <v>50521</v>
      </c>
      <c r="M100" s="154">
        <v>55882</v>
      </c>
      <c r="N100" s="154">
        <v>56519</v>
      </c>
      <c r="O100" s="154">
        <v>72290</v>
      </c>
      <c r="P100" s="154">
        <v>38464</v>
      </c>
      <c r="Q100" s="160">
        <v>68512</v>
      </c>
      <c r="R100" s="160">
        <v>0</v>
      </c>
      <c r="S100" s="154">
        <v>37027</v>
      </c>
      <c r="T100" s="154">
        <v>45370</v>
      </c>
      <c r="U100" s="161">
        <v>32193</v>
      </c>
      <c r="V100" s="162">
        <f t="shared" si="2"/>
        <v>587166</v>
      </c>
    </row>
    <row r="101" spans="1:22" ht="15.75" x14ac:dyDescent="0.2">
      <c r="A101" s="365"/>
      <c r="B101" s="374"/>
      <c r="C101" s="367"/>
      <c r="D101" s="367"/>
      <c r="E101" s="367"/>
      <c r="F101" s="367"/>
      <c r="G101" s="367"/>
      <c r="H101" s="367"/>
      <c r="I101" s="219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65"/>
      <c r="B102" s="374"/>
      <c r="C102" s="367"/>
      <c r="D102" s="367"/>
      <c r="E102" s="367"/>
      <c r="F102" s="367"/>
      <c r="G102" s="367"/>
      <c r="H102" s="367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65"/>
      <c r="B103" s="374"/>
      <c r="C103" s="367"/>
      <c r="D103" s="367"/>
      <c r="E103" s="367"/>
      <c r="F103" s="367"/>
      <c r="G103" s="367"/>
      <c r="H103" s="367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65"/>
      <c r="B104" s="374"/>
      <c r="C104" s="367"/>
      <c r="D104" s="367"/>
      <c r="E104" s="367"/>
      <c r="F104" s="367"/>
      <c r="G104" s="367"/>
      <c r="H104" s="367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12345</v>
      </c>
      <c r="T104" s="154">
        <v>11590</v>
      </c>
      <c r="U104" s="161">
        <v>0</v>
      </c>
      <c r="V104" s="162">
        <f t="shared" si="2"/>
        <v>23935</v>
      </c>
    </row>
    <row r="105" spans="1:22" ht="15.75" x14ac:dyDescent="0.2">
      <c r="A105" s="365"/>
      <c r="B105" s="374"/>
      <c r="C105" s="367"/>
      <c r="D105" s="367"/>
      <c r="E105" s="367"/>
      <c r="F105" s="367"/>
      <c r="G105" s="367"/>
      <c r="H105" s="367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58"/>
      <c r="B106" s="360"/>
      <c r="C106" s="362"/>
      <c r="D106" s="362"/>
      <c r="E106" s="362"/>
      <c r="F106" s="362"/>
      <c r="G106" s="362"/>
      <c r="H106" s="362"/>
      <c r="I106" s="219" t="s">
        <v>90</v>
      </c>
      <c r="J106" s="147">
        <v>0</v>
      </c>
      <c r="K106" s="147">
        <v>0</v>
      </c>
      <c r="L106" s="145">
        <v>0</v>
      </c>
      <c r="M106" s="145">
        <v>10045</v>
      </c>
      <c r="N106" s="145">
        <v>0</v>
      </c>
      <c r="O106" s="145">
        <v>0</v>
      </c>
      <c r="P106" s="145">
        <v>10650</v>
      </c>
      <c r="Q106" s="175">
        <v>0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20695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1834228</v>
      </c>
    </row>
    <row r="108" spans="1:22" ht="15.75" x14ac:dyDescent="0.2">
      <c r="A108" s="357">
        <v>631</v>
      </c>
      <c r="B108" s="359" t="s">
        <v>195</v>
      </c>
      <c r="C108" s="361" t="s">
        <v>80</v>
      </c>
      <c r="D108" s="361">
        <v>50</v>
      </c>
      <c r="E108" s="359" t="s">
        <v>155</v>
      </c>
      <c r="F108" s="361" t="s">
        <v>42</v>
      </c>
      <c r="G108" s="361" t="s">
        <v>156</v>
      </c>
      <c r="H108" s="361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65"/>
      <c r="B109" s="374"/>
      <c r="C109" s="367"/>
      <c r="D109" s="367"/>
      <c r="E109" s="367"/>
      <c r="F109" s="367"/>
      <c r="G109" s="367"/>
      <c r="H109" s="367"/>
      <c r="I109" s="170" t="s">
        <v>92</v>
      </c>
      <c r="J109" s="171">
        <v>93777</v>
      </c>
      <c r="K109" s="171">
        <v>118333</v>
      </c>
      <c r="L109" s="171">
        <v>120565</v>
      </c>
      <c r="M109" s="171">
        <v>122907</v>
      </c>
      <c r="N109" s="171">
        <v>121539</v>
      </c>
      <c r="O109" s="171">
        <v>96775</v>
      </c>
      <c r="P109" s="171">
        <v>122411</v>
      </c>
      <c r="Q109" s="160">
        <v>106024</v>
      </c>
      <c r="R109" s="172">
        <v>149390</v>
      </c>
      <c r="S109" s="171">
        <v>132313</v>
      </c>
      <c r="T109" s="171">
        <v>120287</v>
      </c>
      <c r="U109" s="173">
        <v>112495</v>
      </c>
      <c r="V109" s="174">
        <f t="shared" si="3"/>
        <v>1416816</v>
      </c>
    </row>
    <row r="110" spans="1:22" ht="15.75" x14ac:dyDescent="0.2">
      <c r="A110" s="365"/>
      <c r="B110" s="374"/>
      <c r="C110" s="367"/>
      <c r="D110" s="367"/>
      <c r="E110" s="367"/>
      <c r="F110" s="367"/>
      <c r="G110" s="367"/>
      <c r="H110" s="367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65"/>
      <c r="B111" s="374"/>
      <c r="C111" s="367"/>
      <c r="D111" s="367"/>
      <c r="E111" s="367"/>
      <c r="F111" s="367"/>
      <c r="G111" s="367"/>
      <c r="H111" s="367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65"/>
      <c r="B112" s="374"/>
      <c r="C112" s="367"/>
      <c r="D112" s="367"/>
      <c r="E112" s="367"/>
      <c r="F112" s="367"/>
      <c r="G112" s="367"/>
      <c r="H112" s="367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65"/>
      <c r="B113" s="374"/>
      <c r="C113" s="367"/>
      <c r="D113" s="367"/>
      <c r="E113" s="367"/>
      <c r="F113" s="367"/>
      <c r="G113" s="367"/>
      <c r="H113" s="367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58"/>
      <c r="B114" s="360"/>
      <c r="C114" s="362"/>
      <c r="D114" s="362"/>
      <c r="E114" s="362"/>
      <c r="F114" s="362"/>
      <c r="G114" s="362"/>
      <c r="H114" s="362"/>
      <c r="I114" s="219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1416816</v>
      </c>
    </row>
    <row r="116" spans="1:22" ht="15.75" x14ac:dyDescent="0.2">
      <c r="A116" s="357">
        <v>632</v>
      </c>
      <c r="B116" s="359" t="s">
        <v>196</v>
      </c>
      <c r="C116" s="361" t="s">
        <v>80</v>
      </c>
      <c r="D116" s="368">
        <v>50.4</v>
      </c>
      <c r="E116" s="361" t="s">
        <v>156</v>
      </c>
      <c r="F116" s="361" t="s">
        <v>42</v>
      </c>
      <c r="G116" s="359" t="s">
        <v>155</v>
      </c>
      <c r="H116" s="361" t="s">
        <v>42</v>
      </c>
      <c r="I116" s="170" t="s">
        <v>92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0</v>
      </c>
    </row>
    <row r="117" spans="1:22" ht="15.75" x14ac:dyDescent="0.2">
      <c r="A117" s="365"/>
      <c r="B117" s="374"/>
      <c r="C117" s="367"/>
      <c r="D117" s="369"/>
      <c r="E117" s="367"/>
      <c r="F117" s="367"/>
      <c r="G117" s="374"/>
      <c r="H117" s="367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65"/>
      <c r="B118" s="374"/>
      <c r="C118" s="367"/>
      <c r="D118" s="369"/>
      <c r="E118" s="367"/>
      <c r="F118" s="367"/>
      <c r="G118" s="367"/>
      <c r="H118" s="367"/>
      <c r="I118" s="153" t="s">
        <v>175</v>
      </c>
      <c r="J118" s="154">
        <v>0</v>
      </c>
      <c r="K118" s="154">
        <v>0</v>
      </c>
      <c r="L118" s="154">
        <v>0</v>
      </c>
      <c r="M118" s="154">
        <v>0</v>
      </c>
      <c r="N118" s="154">
        <v>29577</v>
      </c>
      <c r="O118" s="154">
        <v>31468</v>
      </c>
      <c r="P118" s="154">
        <v>29129</v>
      </c>
      <c r="Q118" s="160">
        <v>995</v>
      </c>
      <c r="R118" s="160">
        <v>0</v>
      </c>
      <c r="S118" s="154">
        <v>25071</v>
      </c>
      <c r="T118" s="154">
        <v>0</v>
      </c>
      <c r="U118" s="161">
        <v>0</v>
      </c>
      <c r="V118" s="162">
        <f t="shared" si="4"/>
        <v>116240</v>
      </c>
    </row>
    <row r="119" spans="1:22" ht="15.75" x14ac:dyDescent="0.2">
      <c r="A119" s="365"/>
      <c r="B119" s="374"/>
      <c r="C119" s="367"/>
      <c r="D119" s="369"/>
      <c r="E119" s="367"/>
      <c r="F119" s="367"/>
      <c r="G119" s="367"/>
      <c r="H119" s="367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65"/>
      <c r="B120" s="374"/>
      <c r="C120" s="367"/>
      <c r="D120" s="369"/>
      <c r="E120" s="367"/>
      <c r="F120" s="367"/>
      <c r="G120" s="367"/>
      <c r="H120" s="367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65"/>
      <c r="B121" s="374"/>
      <c r="C121" s="367"/>
      <c r="D121" s="369"/>
      <c r="E121" s="367"/>
      <c r="F121" s="367"/>
      <c r="G121" s="367"/>
      <c r="H121" s="367"/>
      <c r="I121" s="153" t="s">
        <v>97</v>
      </c>
      <c r="J121" s="154">
        <v>61297</v>
      </c>
      <c r="K121" s="154">
        <v>95476</v>
      </c>
      <c r="L121" s="154">
        <v>69753</v>
      </c>
      <c r="M121" s="154">
        <v>65794</v>
      </c>
      <c r="N121" s="154">
        <v>94744</v>
      </c>
      <c r="O121" s="154">
        <v>55241</v>
      </c>
      <c r="P121" s="154">
        <v>80486</v>
      </c>
      <c r="Q121" s="160">
        <v>85618</v>
      </c>
      <c r="R121" s="160">
        <v>69584</v>
      </c>
      <c r="S121" s="154">
        <v>82730</v>
      </c>
      <c r="T121" s="154">
        <v>103168</v>
      </c>
      <c r="U121" s="161">
        <v>101433</v>
      </c>
      <c r="V121" s="162">
        <f t="shared" si="4"/>
        <v>965324</v>
      </c>
    </row>
    <row r="122" spans="1:22" ht="16.5" thickBot="1" x14ac:dyDescent="0.25">
      <c r="A122" s="358"/>
      <c r="B122" s="360"/>
      <c r="C122" s="362"/>
      <c r="D122" s="370"/>
      <c r="E122" s="362"/>
      <c r="F122" s="362"/>
      <c r="G122" s="362"/>
      <c r="H122" s="362"/>
      <c r="I122" s="219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1081564</v>
      </c>
    </row>
    <row r="124" spans="1:22" ht="15.75" customHeight="1" x14ac:dyDescent="0.2">
      <c r="A124" s="357">
        <v>645</v>
      </c>
      <c r="B124" s="359" t="s">
        <v>197</v>
      </c>
      <c r="C124" s="361" t="s">
        <v>80</v>
      </c>
      <c r="D124" s="361">
        <v>46</v>
      </c>
      <c r="E124" s="359" t="s">
        <v>157</v>
      </c>
      <c r="F124" s="361" t="s">
        <v>42</v>
      </c>
      <c r="G124" s="359" t="s">
        <v>155</v>
      </c>
      <c r="H124" s="361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65"/>
      <c r="B125" s="374"/>
      <c r="C125" s="367"/>
      <c r="D125" s="367"/>
      <c r="E125" s="367"/>
      <c r="F125" s="367"/>
      <c r="G125" s="367"/>
      <c r="H125" s="367"/>
      <c r="I125" s="159" t="s">
        <v>103</v>
      </c>
      <c r="J125" s="154">
        <v>57622</v>
      </c>
      <c r="K125" s="154">
        <v>83106</v>
      </c>
      <c r="L125" s="154">
        <v>115875</v>
      </c>
      <c r="M125" s="154">
        <v>127444</v>
      </c>
      <c r="N125" s="154">
        <v>135003</v>
      </c>
      <c r="O125" s="154">
        <v>101888</v>
      </c>
      <c r="P125" s="154">
        <v>103854</v>
      </c>
      <c r="Q125" s="154">
        <v>107828</v>
      </c>
      <c r="R125" s="191">
        <v>96347</v>
      </c>
      <c r="S125" s="154">
        <v>118514</v>
      </c>
      <c r="T125" s="154">
        <v>112600</v>
      </c>
      <c r="U125" s="161">
        <v>71805</v>
      </c>
      <c r="V125" s="162">
        <f>SUM(J125:U125)</f>
        <v>1231886</v>
      </c>
    </row>
    <row r="126" spans="1:22" ht="15.75" x14ac:dyDescent="0.2">
      <c r="A126" s="365"/>
      <c r="B126" s="374"/>
      <c r="C126" s="367"/>
      <c r="D126" s="367"/>
      <c r="E126" s="367"/>
      <c r="F126" s="367"/>
      <c r="G126" s="367"/>
      <c r="H126" s="367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65"/>
      <c r="B127" s="374"/>
      <c r="C127" s="367"/>
      <c r="D127" s="367"/>
      <c r="E127" s="367"/>
      <c r="F127" s="367"/>
      <c r="G127" s="367"/>
      <c r="H127" s="367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58"/>
      <c r="B128" s="360"/>
      <c r="C128" s="362"/>
      <c r="D128" s="362"/>
      <c r="E128" s="362"/>
      <c r="F128" s="362"/>
      <c r="G128" s="362"/>
      <c r="H128" s="362"/>
      <c r="I128" s="192" t="s">
        <v>199</v>
      </c>
      <c r="J128" s="212">
        <v>20824</v>
      </c>
      <c r="K128" s="213">
        <v>27060</v>
      </c>
      <c r="L128" s="213">
        <v>25128</v>
      </c>
      <c r="M128" s="213">
        <v>27808</v>
      </c>
      <c r="N128" s="213">
        <v>24334</v>
      </c>
      <c r="O128" s="213">
        <v>15324</v>
      </c>
      <c r="P128" s="213">
        <v>28286</v>
      </c>
      <c r="Q128" s="213">
        <v>28020</v>
      </c>
      <c r="R128" s="213">
        <v>25538</v>
      </c>
      <c r="S128" s="213">
        <v>25770</v>
      </c>
      <c r="T128" s="190">
        <v>23834</v>
      </c>
      <c r="U128" s="148">
        <v>22478</v>
      </c>
      <c r="V128" s="149">
        <f>SUM(J128:U128)</f>
        <v>294404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1526290</v>
      </c>
    </row>
    <row r="130" spans="1:22" ht="15.75" x14ac:dyDescent="0.2">
      <c r="A130" s="357">
        <v>646</v>
      </c>
      <c r="B130" s="374" t="s">
        <v>198</v>
      </c>
      <c r="C130" s="367" t="s">
        <v>79</v>
      </c>
      <c r="D130" s="367">
        <v>37</v>
      </c>
      <c r="E130" s="367" t="s">
        <v>157</v>
      </c>
      <c r="F130" s="367" t="s">
        <v>42</v>
      </c>
      <c r="G130" s="374" t="s">
        <v>155</v>
      </c>
      <c r="H130" s="367" t="s">
        <v>42</v>
      </c>
      <c r="I130" s="170" t="s">
        <v>92</v>
      </c>
      <c r="J130" s="171">
        <v>9022</v>
      </c>
      <c r="K130" s="171">
        <v>4171</v>
      </c>
      <c r="L130" s="171">
        <v>12583</v>
      </c>
      <c r="M130" s="171">
        <v>12860</v>
      </c>
      <c r="N130" s="171">
        <v>9097</v>
      </c>
      <c r="O130" s="171">
        <v>19612</v>
      </c>
      <c r="P130" s="171">
        <v>5734</v>
      </c>
      <c r="Q130" s="172">
        <v>17789</v>
      </c>
      <c r="R130" s="172">
        <v>10641</v>
      </c>
      <c r="S130" s="171">
        <v>13513</v>
      </c>
      <c r="T130" s="171">
        <v>0</v>
      </c>
      <c r="U130" s="173">
        <v>1950</v>
      </c>
      <c r="V130" s="174">
        <f t="shared" ref="V130:V135" si="5">SUM(J130:U130)</f>
        <v>116972</v>
      </c>
    </row>
    <row r="131" spans="1:22" ht="15.75" x14ac:dyDescent="0.2">
      <c r="A131" s="365"/>
      <c r="B131" s="374"/>
      <c r="C131" s="367"/>
      <c r="D131" s="367"/>
      <c r="E131" s="367"/>
      <c r="F131" s="367"/>
      <c r="G131" s="367"/>
      <c r="H131" s="367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65"/>
      <c r="B132" s="374"/>
      <c r="C132" s="367"/>
      <c r="D132" s="367"/>
      <c r="E132" s="367"/>
      <c r="F132" s="367"/>
      <c r="G132" s="367"/>
      <c r="H132" s="367"/>
      <c r="I132" s="189" t="s">
        <v>91</v>
      </c>
      <c r="J132" s="181">
        <v>19028</v>
      </c>
      <c r="K132" s="181">
        <v>11994</v>
      </c>
      <c r="L132" s="181">
        <v>37325</v>
      </c>
      <c r="M132" s="181">
        <v>20256</v>
      </c>
      <c r="N132" s="181">
        <v>13789</v>
      </c>
      <c r="O132" s="181">
        <v>15158</v>
      </c>
      <c r="P132" s="181">
        <v>0</v>
      </c>
      <c r="Q132" s="182">
        <v>59645</v>
      </c>
      <c r="R132" s="154">
        <v>22759</v>
      </c>
      <c r="S132" s="154">
        <v>21380</v>
      </c>
      <c r="T132" s="154">
        <v>0</v>
      </c>
      <c r="U132" s="161">
        <v>10643</v>
      </c>
      <c r="V132" s="162">
        <f t="shared" si="5"/>
        <v>231977</v>
      </c>
    </row>
    <row r="133" spans="1:22" ht="15.75" x14ac:dyDescent="0.2">
      <c r="A133" s="365"/>
      <c r="B133" s="374"/>
      <c r="C133" s="367"/>
      <c r="D133" s="367"/>
      <c r="E133" s="367"/>
      <c r="F133" s="367"/>
      <c r="G133" s="367"/>
      <c r="H133" s="367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65"/>
      <c r="B134" s="374"/>
      <c r="C134" s="367"/>
      <c r="D134" s="367"/>
      <c r="E134" s="367"/>
      <c r="F134" s="367"/>
      <c r="G134" s="367"/>
      <c r="H134" s="367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0</v>
      </c>
      <c r="S134" s="154">
        <v>0</v>
      </c>
      <c r="T134" s="154">
        <v>0</v>
      </c>
      <c r="U134" s="161">
        <v>0</v>
      </c>
      <c r="V134" s="162">
        <f t="shared" si="5"/>
        <v>0</v>
      </c>
    </row>
    <row r="135" spans="1:22" s="196" customFormat="1" ht="16.5" thickBot="1" x14ac:dyDescent="0.25">
      <c r="A135" s="358"/>
      <c r="B135" s="374"/>
      <c r="C135" s="367"/>
      <c r="D135" s="367"/>
      <c r="E135" s="367"/>
      <c r="F135" s="367"/>
      <c r="G135" s="367"/>
      <c r="H135" s="367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348949</v>
      </c>
    </row>
    <row r="137" spans="1:22" ht="15.75" x14ac:dyDescent="0.2">
      <c r="A137" s="357">
        <v>647</v>
      </c>
      <c r="B137" s="359" t="s">
        <v>200</v>
      </c>
      <c r="C137" s="361" t="s">
        <v>83</v>
      </c>
      <c r="D137" s="368">
        <v>37.9</v>
      </c>
      <c r="E137" s="359" t="s">
        <v>155</v>
      </c>
      <c r="F137" s="361" t="s">
        <v>42</v>
      </c>
      <c r="G137" s="361" t="s">
        <v>157</v>
      </c>
      <c r="H137" s="361" t="s">
        <v>42</v>
      </c>
      <c r="I137" s="170" t="s">
        <v>92</v>
      </c>
      <c r="J137" s="171">
        <v>0</v>
      </c>
      <c r="K137" s="171">
        <v>0</v>
      </c>
      <c r="L137" s="171">
        <v>0</v>
      </c>
      <c r="M137" s="171">
        <v>0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0</v>
      </c>
    </row>
    <row r="138" spans="1:22" ht="15.75" x14ac:dyDescent="0.2">
      <c r="A138" s="365"/>
      <c r="B138" s="374"/>
      <c r="C138" s="367"/>
      <c r="D138" s="369"/>
      <c r="E138" s="374"/>
      <c r="F138" s="367"/>
      <c r="G138" s="367"/>
      <c r="H138" s="367"/>
      <c r="I138" s="219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65"/>
      <c r="B139" s="374"/>
      <c r="C139" s="367"/>
      <c r="D139" s="369"/>
      <c r="E139" s="367"/>
      <c r="F139" s="367"/>
      <c r="G139" s="367"/>
      <c r="H139" s="367"/>
      <c r="I139" s="180" t="s">
        <v>175</v>
      </c>
      <c r="J139" s="181">
        <v>0</v>
      </c>
      <c r="K139" s="181">
        <v>0</v>
      </c>
      <c r="L139" s="181">
        <v>0</v>
      </c>
      <c r="M139" s="181">
        <v>0</v>
      </c>
      <c r="N139" s="181">
        <v>18903</v>
      </c>
      <c r="O139" s="181">
        <v>34011</v>
      </c>
      <c r="P139" s="181">
        <v>25425</v>
      </c>
      <c r="Q139" s="182">
        <v>13578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91917</v>
      </c>
    </row>
    <row r="140" spans="1:22" ht="15.75" x14ac:dyDescent="0.2">
      <c r="A140" s="365"/>
      <c r="B140" s="374"/>
      <c r="C140" s="367"/>
      <c r="D140" s="369"/>
      <c r="E140" s="367"/>
      <c r="F140" s="367"/>
      <c r="G140" s="367"/>
      <c r="H140" s="367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65"/>
      <c r="B141" s="374"/>
      <c r="C141" s="367"/>
      <c r="D141" s="369"/>
      <c r="E141" s="367"/>
      <c r="F141" s="367"/>
      <c r="G141" s="367"/>
      <c r="H141" s="367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65"/>
      <c r="B142" s="374"/>
      <c r="C142" s="367"/>
      <c r="D142" s="369"/>
      <c r="E142" s="367"/>
      <c r="F142" s="367"/>
      <c r="G142" s="367"/>
      <c r="H142" s="367"/>
      <c r="I142" s="153" t="s">
        <v>97</v>
      </c>
      <c r="J142" s="160">
        <v>180590</v>
      </c>
      <c r="K142" s="154">
        <v>242447</v>
      </c>
      <c r="L142" s="154">
        <v>228233</v>
      </c>
      <c r="M142" s="154">
        <v>161404</v>
      </c>
      <c r="N142" s="154">
        <v>234851</v>
      </c>
      <c r="O142" s="154">
        <v>210611</v>
      </c>
      <c r="P142" s="154">
        <v>181346</v>
      </c>
      <c r="Q142" s="160">
        <v>214679</v>
      </c>
      <c r="R142" s="160">
        <v>196162</v>
      </c>
      <c r="S142" s="154">
        <v>166624</v>
      </c>
      <c r="T142" s="154">
        <v>190151</v>
      </c>
      <c r="U142" s="161">
        <v>230110</v>
      </c>
      <c r="V142" s="162">
        <f t="shared" si="6"/>
        <v>2437208</v>
      </c>
    </row>
    <row r="143" spans="1:22" ht="15.75" x14ac:dyDescent="0.2">
      <c r="A143" s="365"/>
      <c r="B143" s="374"/>
      <c r="C143" s="367"/>
      <c r="D143" s="369"/>
      <c r="E143" s="367"/>
      <c r="F143" s="367"/>
      <c r="G143" s="367"/>
      <c r="H143" s="367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58"/>
      <c r="B144" s="360"/>
      <c r="C144" s="362"/>
      <c r="D144" s="370"/>
      <c r="E144" s="362"/>
      <c r="F144" s="362"/>
      <c r="G144" s="362"/>
      <c r="H144" s="362"/>
      <c r="I144" s="219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2529125</v>
      </c>
    </row>
    <row r="146" spans="1:22" ht="15.75" x14ac:dyDescent="0.2">
      <c r="A146" s="357">
        <v>648</v>
      </c>
      <c r="B146" s="374" t="s">
        <v>201</v>
      </c>
      <c r="C146" s="367" t="s">
        <v>83</v>
      </c>
      <c r="D146" s="369">
        <v>37.799999999999997</v>
      </c>
      <c r="E146" s="367" t="s">
        <v>157</v>
      </c>
      <c r="F146" s="367" t="s">
        <v>42</v>
      </c>
      <c r="G146" s="374" t="s">
        <v>155</v>
      </c>
      <c r="H146" s="367" t="s">
        <v>42</v>
      </c>
      <c r="I146" s="170" t="s">
        <v>92</v>
      </c>
      <c r="J146" s="171">
        <v>66265</v>
      </c>
      <c r="K146" s="171">
        <v>80999</v>
      </c>
      <c r="L146" s="171">
        <v>103196</v>
      </c>
      <c r="M146" s="171">
        <v>115598</v>
      </c>
      <c r="N146" s="171">
        <v>139703</v>
      </c>
      <c r="O146" s="171">
        <v>96679</v>
      </c>
      <c r="P146" s="171">
        <v>107714</v>
      </c>
      <c r="Q146" s="172">
        <v>142030</v>
      </c>
      <c r="R146" s="172">
        <v>151200</v>
      </c>
      <c r="S146" s="171">
        <v>121664</v>
      </c>
      <c r="T146" s="171">
        <v>118029</v>
      </c>
      <c r="U146" s="173">
        <v>79816</v>
      </c>
      <c r="V146" s="174">
        <f>SUM(J146:U146)</f>
        <v>1322893</v>
      </c>
    </row>
    <row r="147" spans="1:22" ht="15.75" x14ac:dyDescent="0.2">
      <c r="A147" s="365"/>
      <c r="B147" s="374"/>
      <c r="C147" s="367"/>
      <c r="D147" s="369"/>
      <c r="E147" s="367"/>
      <c r="F147" s="367"/>
      <c r="G147" s="367"/>
      <c r="H147" s="367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65"/>
      <c r="B148" s="374"/>
      <c r="C148" s="367"/>
      <c r="D148" s="369"/>
      <c r="E148" s="367"/>
      <c r="F148" s="367"/>
      <c r="G148" s="367"/>
      <c r="H148" s="367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58"/>
      <c r="B149" s="374"/>
      <c r="C149" s="367"/>
      <c r="D149" s="369"/>
      <c r="E149" s="367"/>
      <c r="F149" s="367"/>
      <c r="G149" s="367"/>
      <c r="H149" s="367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1322893</v>
      </c>
    </row>
    <row r="151" spans="1:22" ht="15.75" customHeight="1" x14ac:dyDescent="0.2">
      <c r="A151" s="357">
        <v>658</v>
      </c>
      <c r="B151" s="359" t="s">
        <v>202</v>
      </c>
      <c r="C151" s="361" t="s">
        <v>83</v>
      </c>
      <c r="D151" s="368">
        <v>152.69999999999999</v>
      </c>
      <c r="E151" s="361" t="s">
        <v>100</v>
      </c>
      <c r="F151" s="361" t="s">
        <v>42</v>
      </c>
      <c r="G151" s="361" t="s">
        <v>154</v>
      </c>
      <c r="H151" s="361" t="s">
        <v>42</v>
      </c>
      <c r="I151" s="170" t="s">
        <v>94</v>
      </c>
      <c r="J151" s="171">
        <v>80519</v>
      </c>
      <c r="K151" s="171">
        <v>83655</v>
      </c>
      <c r="L151" s="171">
        <v>56283</v>
      </c>
      <c r="M151" s="171">
        <v>14912</v>
      </c>
      <c r="N151" s="171">
        <v>93909</v>
      </c>
      <c r="O151" s="171">
        <v>134620</v>
      </c>
      <c r="P151" s="171">
        <v>100487</v>
      </c>
      <c r="Q151" s="172">
        <v>68620</v>
      </c>
      <c r="R151" s="172">
        <v>85976</v>
      </c>
      <c r="S151" s="171">
        <v>74654</v>
      </c>
      <c r="T151" s="171">
        <v>46166</v>
      </c>
      <c r="U151" s="173">
        <v>71254</v>
      </c>
      <c r="V151" s="174">
        <f>SUM(J151:U151)</f>
        <v>911055</v>
      </c>
    </row>
    <row r="152" spans="1:22" ht="15.75" x14ac:dyDescent="0.2">
      <c r="A152" s="365"/>
      <c r="B152" s="374"/>
      <c r="C152" s="367"/>
      <c r="D152" s="369"/>
      <c r="E152" s="367"/>
      <c r="F152" s="367"/>
      <c r="G152" s="367"/>
      <c r="H152" s="367"/>
      <c r="I152" s="153" t="s">
        <v>92</v>
      </c>
      <c r="J152" s="154">
        <v>49304</v>
      </c>
      <c r="K152" s="154">
        <v>55827</v>
      </c>
      <c r="L152" s="154">
        <v>83654</v>
      </c>
      <c r="M152" s="154">
        <v>80636</v>
      </c>
      <c r="N152" s="154">
        <v>32548</v>
      </c>
      <c r="O152" s="154">
        <v>45956</v>
      </c>
      <c r="P152" s="154">
        <v>37108</v>
      </c>
      <c r="Q152" s="160">
        <v>35631</v>
      </c>
      <c r="R152" s="160">
        <v>12151</v>
      </c>
      <c r="S152" s="154">
        <v>61308</v>
      </c>
      <c r="T152" s="154">
        <v>60234</v>
      </c>
      <c r="U152" s="161">
        <v>93719</v>
      </c>
      <c r="V152" s="162">
        <f>SUM(J152:U152)</f>
        <v>648076</v>
      </c>
    </row>
    <row r="153" spans="1:22" ht="15.75" x14ac:dyDescent="0.2">
      <c r="A153" s="365"/>
      <c r="B153" s="374"/>
      <c r="C153" s="367"/>
      <c r="D153" s="369"/>
      <c r="E153" s="367"/>
      <c r="F153" s="367"/>
      <c r="G153" s="367"/>
      <c r="H153" s="367"/>
      <c r="I153" s="153" t="s">
        <v>91</v>
      </c>
      <c r="J153" s="154">
        <v>32374</v>
      </c>
      <c r="K153" s="154">
        <v>62663</v>
      </c>
      <c r="L153" s="154">
        <v>114960</v>
      </c>
      <c r="M153" s="154">
        <v>45228</v>
      </c>
      <c r="N153" s="154">
        <v>81914</v>
      </c>
      <c r="O153" s="154">
        <v>78486</v>
      </c>
      <c r="P153" s="154">
        <v>56196</v>
      </c>
      <c r="Q153" s="160">
        <v>191667</v>
      </c>
      <c r="R153" s="160">
        <v>81384</v>
      </c>
      <c r="S153" s="154">
        <v>141394</v>
      </c>
      <c r="T153" s="154">
        <v>94810</v>
      </c>
      <c r="U153" s="161">
        <v>65777</v>
      </c>
      <c r="V153" s="162">
        <f>SUM(J153:U153)</f>
        <v>1046853</v>
      </c>
    </row>
    <row r="154" spans="1:22" ht="15.75" x14ac:dyDescent="0.2">
      <c r="A154" s="365"/>
      <c r="B154" s="374"/>
      <c r="C154" s="367"/>
      <c r="D154" s="369"/>
      <c r="E154" s="367"/>
      <c r="F154" s="367"/>
      <c r="G154" s="367"/>
      <c r="H154" s="367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ref="V154:V157" si="7">SUM(J154:U154)</f>
        <v>0</v>
      </c>
    </row>
    <row r="155" spans="1:22" ht="15.75" x14ac:dyDescent="0.2">
      <c r="A155" s="365"/>
      <c r="B155" s="374"/>
      <c r="C155" s="367"/>
      <c r="D155" s="369"/>
      <c r="E155" s="367"/>
      <c r="F155" s="367"/>
      <c r="G155" s="367"/>
      <c r="H155" s="367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65"/>
      <c r="B156" s="374"/>
      <c r="C156" s="367"/>
      <c r="D156" s="369"/>
      <c r="E156" s="367"/>
      <c r="F156" s="367"/>
      <c r="G156" s="367"/>
      <c r="H156" s="367"/>
      <c r="I156" s="153" t="s">
        <v>93</v>
      </c>
      <c r="J156" s="154">
        <v>0</v>
      </c>
      <c r="K156" s="154">
        <v>0</v>
      </c>
      <c r="L156" s="154">
        <v>51549</v>
      </c>
      <c r="M156" s="154">
        <v>49938</v>
      </c>
      <c r="N156" s="154">
        <v>52958</v>
      </c>
      <c r="O156" s="154">
        <v>68556</v>
      </c>
      <c r="P156" s="154">
        <v>44396</v>
      </c>
      <c r="Q156" s="160">
        <v>36448</v>
      </c>
      <c r="R156" s="160">
        <v>76416</v>
      </c>
      <c r="S156" s="154">
        <v>103765</v>
      </c>
      <c r="T156" s="154">
        <v>73998</v>
      </c>
      <c r="U156" s="161">
        <v>88357</v>
      </c>
      <c r="V156" s="162">
        <f t="shared" si="7"/>
        <v>646381</v>
      </c>
    </row>
    <row r="157" spans="1:22" ht="16.5" thickBot="1" x14ac:dyDescent="0.25">
      <c r="A157" s="358"/>
      <c r="B157" s="360"/>
      <c r="C157" s="362"/>
      <c r="D157" s="370"/>
      <c r="E157" s="362"/>
      <c r="F157" s="362"/>
      <c r="G157" s="362"/>
      <c r="H157" s="362"/>
      <c r="I157" s="219" t="s">
        <v>90</v>
      </c>
      <c r="J157" s="145">
        <v>82974</v>
      </c>
      <c r="K157" s="145">
        <v>84826</v>
      </c>
      <c r="L157" s="145">
        <v>48271</v>
      </c>
      <c r="M157" s="145">
        <v>39548</v>
      </c>
      <c r="N157" s="145">
        <v>80547</v>
      </c>
      <c r="O157" s="145">
        <v>67952</v>
      </c>
      <c r="P157" s="145">
        <v>66001</v>
      </c>
      <c r="Q157" s="147">
        <v>53520</v>
      </c>
      <c r="R157" s="147">
        <v>49375</v>
      </c>
      <c r="S157" s="145">
        <v>94723</v>
      </c>
      <c r="T157" s="145">
        <v>91860</v>
      </c>
      <c r="U157" s="148">
        <v>118080</v>
      </c>
      <c r="V157" s="149">
        <f t="shared" si="7"/>
        <v>877677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4130042</v>
      </c>
    </row>
    <row r="159" spans="1:22" ht="15.75" x14ac:dyDescent="0.2">
      <c r="A159" s="357">
        <v>667</v>
      </c>
      <c r="B159" s="374" t="s">
        <v>203</v>
      </c>
      <c r="C159" s="367" t="s">
        <v>79</v>
      </c>
      <c r="D159" s="369">
        <v>98.8</v>
      </c>
      <c r="E159" s="367" t="s">
        <v>156</v>
      </c>
      <c r="F159" s="367" t="s">
        <v>42</v>
      </c>
      <c r="G159" s="367" t="s">
        <v>100</v>
      </c>
      <c r="H159" s="367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65"/>
      <c r="B160" s="374"/>
      <c r="C160" s="367"/>
      <c r="D160" s="369"/>
      <c r="E160" s="367"/>
      <c r="F160" s="367"/>
      <c r="G160" s="367"/>
      <c r="H160" s="367"/>
      <c r="I160" s="153" t="s">
        <v>92</v>
      </c>
      <c r="J160" s="154">
        <v>5201</v>
      </c>
      <c r="K160" s="154">
        <v>0</v>
      </c>
      <c r="L160" s="154">
        <v>10095</v>
      </c>
      <c r="M160" s="154">
        <v>11112</v>
      </c>
      <c r="N160" s="154">
        <v>47673</v>
      </c>
      <c r="O160" s="154">
        <v>34785</v>
      </c>
      <c r="P160" s="154">
        <v>26971</v>
      </c>
      <c r="Q160" s="160">
        <v>48517</v>
      </c>
      <c r="R160" s="160">
        <v>0</v>
      </c>
      <c r="S160" s="154">
        <v>6656</v>
      </c>
      <c r="T160" s="154">
        <v>6151</v>
      </c>
      <c r="U160" s="161">
        <v>185</v>
      </c>
      <c r="V160" s="162">
        <f t="shared" si="8"/>
        <v>197346</v>
      </c>
    </row>
    <row r="161" spans="1:22" ht="15.75" x14ac:dyDescent="0.2">
      <c r="A161" s="365"/>
      <c r="B161" s="374"/>
      <c r="C161" s="367"/>
      <c r="D161" s="369"/>
      <c r="E161" s="367"/>
      <c r="F161" s="367"/>
      <c r="G161" s="367"/>
      <c r="H161" s="367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65"/>
      <c r="B162" s="374"/>
      <c r="C162" s="367"/>
      <c r="D162" s="369"/>
      <c r="E162" s="367"/>
      <c r="F162" s="367"/>
      <c r="G162" s="367"/>
      <c r="H162" s="367"/>
      <c r="I162" s="189" t="s">
        <v>91</v>
      </c>
      <c r="J162" s="181">
        <v>5316</v>
      </c>
      <c r="K162" s="181">
        <v>0</v>
      </c>
      <c r="L162" s="181">
        <v>0</v>
      </c>
      <c r="M162" s="181">
        <v>0</v>
      </c>
      <c r="N162" s="181">
        <v>0</v>
      </c>
      <c r="O162" s="181">
        <v>0</v>
      </c>
      <c r="P162" s="181">
        <v>0</v>
      </c>
      <c r="Q162" s="182">
        <v>0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5316</v>
      </c>
    </row>
    <row r="163" spans="1:22" ht="15.75" x14ac:dyDescent="0.2">
      <c r="A163" s="365"/>
      <c r="B163" s="374"/>
      <c r="C163" s="367"/>
      <c r="D163" s="369"/>
      <c r="E163" s="367"/>
      <c r="F163" s="367"/>
      <c r="G163" s="367"/>
      <c r="H163" s="367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58"/>
      <c r="B164" s="374"/>
      <c r="C164" s="367"/>
      <c r="D164" s="369"/>
      <c r="E164" s="367"/>
      <c r="F164" s="367"/>
      <c r="G164" s="367"/>
      <c r="H164" s="367"/>
      <c r="I164" s="180" t="s">
        <v>95</v>
      </c>
      <c r="J164" s="181">
        <v>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2374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2374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205036</v>
      </c>
    </row>
    <row r="166" spans="1:22" ht="15.75" x14ac:dyDescent="0.2">
      <c r="A166" s="357">
        <v>668</v>
      </c>
      <c r="B166" s="359" t="s">
        <v>204</v>
      </c>
      <c r="C166" s="361" t="s">
        <v>80</v>
      </c>
      <c r="D166" s="368">
        <v>98.8</v>
      </c>
      <c r="E166" s="361" t="s">
        <v>100</v>
      </c>
      <c r="F166" s="361" t="s">
        <v>42</v>
      </c>
      <c r="G166" s="361" t="s">
        <v>156</v>
      </c>
      <c r="H166" s="361" t="s">
        <v>42</v>
      </c>
      <c r="I166" s="170" t="s">
        <v>94</v>
      </c>
      <c r="J166" s="154">
        <v>94809</v>
      </c>
      <c r="K166" s="154">
        <v>89949</v>
      </c>
      <c r="L166" s="154">
        <v>85650</v>
      </c>
      <c r="M166" s="154">
        <v>68488</v>
      </c>
      <c r="N166" s="154">
        <v>105207</v>
      </c>
      <c r="O166" s="154">
        <v>83228</v>
      </c>
      <c r="P166" s="154">
        <v>92208</v>
      </c>
      <c r="Q166" s="160">
        <v>100920</v>
      </c>
      <c r="R166" s="160">
        <v>80891</v>
      </c>
      <c r="S166" s="154">
        <v>88194</v>
      </c>
      <c r="T166" s="154">
        <v>88180</v>
      </c>
      <c r="U166" s="161">
        <v>115259</v>
      </c>
      <c r="V166" s="162">
        <f>SUM(J166:U166)</f>
        <v>1092983</v>
      </c>
    </row>
    <row r="167" spans="1:22" ht="15.75" x14ac:dyDescent="0.2">
      <c r="A167" s="365"/>
      <c r="B167" s="374"/>
      <c r="C167" s="367"/>
      <c r="D167" s="369"/>
      <c r="E167" s="367"/>
      <c r="F167" s="367"/>
      <c r="G167" s="367"/>
      <c r="H167" s="367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65"/>
      <c r="B168" s="374"/>
      <c r="C168" s="367"/>
      <c r="D168" s="369"/>
      <c r="E168" s="367"/>
      <c r="F168" s="367"/>
      <c r="G168" s="367"/>
      <c r="H168" s="367"/>
      <c r="I168" s="153" t="s">
        <v>91</v>
      </c>
      <c r="J168" s="154">
        <v>37932</v>
      </c>
      <c r="K168" s="154">
        <v>29018</v>
      </c>
      <c r="L168" s="154">
        <v>27538</v>
      </c>
      <c r="M168" s="154">
        <v>45855</v>
      </c>
      <c r="N168" s="154">
        <v>0</v>
      </c>
      <c r="O168" s="154">
        <v>29044</v>
      </c>
      <c r="P168" s="154">
        <v>40467</v>
      </c>
      <c r="Q168" s="160">
        <v>35524</v>
      </c>
      <c r="R168" s="160">
        <v>26103</v>
      </c>
      <c r="S168" s="154">
        <v>16892</v>
      </c>
      <c r="T168" s="154">
        <v>28878</v>
      </c>
      <c r="U168" s="161">
        <v>22955</v>
      </c>
      <c r="V168" s="162">
        <f>SUM(J168:U168)</f>
        <v>340206</v>
      </c>
    </row>
    <row r="169" spans="1:22" ht="15.75" x14ac:dyDescent="0.2">
      <c r="A169" s="365"/>
      <c r="B169" s="374"/>
      <c r="C169" s="367"/>
      <c r="D169" s="369"/>
      <c r="E169" s="367"/>
      <c r="F169" s="367"/>
      <c r="G169" s="367"/>
      <c r="H169" s="367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58"/>
      <c r="B170" s="360"/>
      <c r="C170" s="362"/>
      <c r="D170" s="370"/>
      <c r="E170" s="362"/>
      <c r="F170" s="362"/>
      <c r="G170" s="362"/>
      <c r="H170" s="362"/>
      <c r="I170" s="219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1433189</v>
      </c>
    </row>
    <row r="172" spans="1:22" ht="15.75" x14ac:dyDescent="0.2">
      <c r="A172" s="357">
        <v>669</v>
      </c>
      <c r="B172" s="359" t="s">
        <v>205</v>
      </c>
      <c r="C172" s="361" t="s">
        <v>85</v>
      </c>
      <c r="D172" s="368">
        <v>98.8</v>
      </c>
      <c r="E172" s="363" t="s">
        <v>100</v>
      </c>
      <c r="F172" s="361" t="s">
        <v>42</v>
      </c>
      <c r="G172" s="363" t="s">
        <v>156</v>
      </c>
      <c r="H172" s="361" t="s">
        <v>42</v>
      </c>
      <c r="I172" s="170" t="s">
        <v>92</v>
      </c>
      <c r="J172" s="171">
        <v>0</v>
      </c>
      <c r="K172" s="171">
        <v>0</v>
      </c>
      <c r="L172" s="171">
        <v>0</v>
      </c>
      <c r="M172" s="171">
        <v>0</v>
      </c>
      <c r="N172" s="171">
        <v>0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0</v>
      </c>
    </row>
    <row r="173" spans="1:22" ht="15.75" x14ac:dyDescent="0.2">
      <c r="A173" s="365"/>
      <c r="B173" s="374"/>
      <c r="C173" s="367"/>
      <c r="D173" s="369"/>
      <c r="E173" s="366"/>
      <c r="F173" s="367"/>
      <c r="G173" s="366"/>
      <c r="H173" s="367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65"/>
      <c r="B174" s="374"/>
      <c r="C174" s="367"/>
      <c r="D174" s="369"/>
      <c r="E174" s="366"/>
      <c r="F174" s="367"/>
      <c r="G174" s="366"/>
      <c r="H174" s="367"/>
      <c r="I174" s="153" t="s">
        <v>175</v>
      </c>
      <c r="J174" s="154">
        <v>0</v>
      </c>
      <c r="K174" s="154">
        <v>1648</v>
      </c>
      <c r="L174" s="154">
        <v>9826</v>
      </c>
      <c r="M174" s="154">
        <v>5137</v>
      </c>
      <c r="N174" s="154">
        <v>30020</v>
      </c>
      <c r="O174" s="154">
        <v>32287</v>
      </c>
      <c r="P174" s="154">
        <v>30230</v>
      </c>
      <c r="Q174" s="160">
        <v>0</v>
      </c>
      <c r="R174" s="160">
        <v>0</v>
      </c>
      <c r="S174" s="154">
        <v>24537</v>
      </c>
      <c r="T174" s="154">
        <v>0</v>
      </c>
      <c r="U174" s="161">
        <v>0</v>
      </c>
      <c r="V174" s="162">
        <f t="shared" si="9"/>
        <v>133685</v>
      </c>
    </row>
    <row r="175" spans="1:22" ht="15.75" x14ac:dyDescent="0.2">
      <c r="A175" s="365"/>
      <c r="B175" s="374"/>
      <c r="C175" s="367"/>
      <c r="D175" s="369"/>
      <c r="E175" s="366"/>
      <c r="F175" s="367"/>
      <c r="G175" s="366"/>
      <c r="H175" s="367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65"/>
      <c r="B176" s="374"/>
      <c r="C176" s="367"/>
      <c r="D176" s="369"/>
      <c r="E176" s="366"/>
      <c r="F176" s="367"/>
      <c r="G176" s="366"/>
      <c r="H176" s="367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65"/>
      <c r="B177" s="374"/>
      <c r="C177" s="367"/>
      <c r="D177" s="369"/>
      <c r="E177" s="366"/>
      <c r="F177" s="367"/>
      <c r="G177" s="366"/>
      <c r="H177" s="367"/>
      <c r="I177" s="153" t="s">
        <v>97</v>
      </c>
      <c r="J177" s="154">
        <v>77427</v>
      </c>
      <c r="K177" s="154">
        <v>105406</v>
      </c>
      <c r="L177" s="154">
        <v>84505</v>
      </c>
      <c r="M177" s="154">
        <v>92711</v>
      </c>
      <c r="N177" s="154">
        <v>95756</v>
      </c>
      <c r="O177" s="154">
        <v>81415</v>
      </c>
      <c r="P177" s="154">
        <v>0</v>
      </c>
      <c r="Q177" s="160">
        <v>101929</v>
      </c>
      <c r="R177" s="160">
        <v>89320</v>
      </c>
      <c r="S177" s="154">
        <v>83126</v>
      </c>
      <c r="T177" s="154">
        <v>103237</v>
      </c>
      <c r="U177" s="161">
        <v>93862</v>
      </c>
      <c r="V177" s="162">
        <f t="shared" si="9"/>
        <v>1008694</v>
      </c>
    </row>
    <row r="178" spans="1:22" ht="15.75" x14ac:dyDescent="0.2">
      <c r="A178" s="365"/>
      <c r="B178" s="374"/>
      <c r="C178" s="367"/>
      <c r="D178" s="369"/>
      <c r="E178" s="366"/>
      <c r="F178" s="367"/>
      <c r="G178" s="366"/>
      <c r="H178" s="367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58"/>
      <c r="B179" s="360"/>
      <c r="C179" s="362"/>
      <c r="D179" s="370"/>
      <c r="E179" s="364"/>
      <c r="F179" s="362"/>
      <c r="G179" s="364"/>
      <c r="H179" s="362"/>
      <c r="I179" s="219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1142379</v>
      </c>
    </row>
    <row r="181" spans="1:22" ht="15.75" customHeight="1" x14ac:dyDescent="0.2">
      <c r="A181" s="378" t="s">
        <v>125</v>
      </c>
      <c r="B181" s="359" t="s">
        <v>206</v>
      </c>
      <c r="C181" s="361" t="s">
        <v>86</v>
      </c>
      <c r="D181" s="368">
        <v>58.7</v>
      </c>
      <c r="E181" s="371" t="s">
        <v>158</v>
      </c>
      <c r="F181" s="361" t="s">
        <v>42</v>
      </c>
      <c r="G181" s="371" t="s">
        <v>159</v>
      </c>
      <c r="H181" s="361" t="s">
        <v>42</v>
      </c>
      <c r="I181" s="170" t="s">
        <v>94</v>
      </c>
      <c r="J181" s="171">
        <v>13013</v>
      </c>
      <c r="K181" s="171">
        <v>18078</v>
      </c>
      <c r="L181" s="171">
        <v>25442</v>
      </c>
      <c r="M181" s="171">
        <v>12995</v>
      </c>
      <c r="N181" s="171">
        <v>12892</v>
      </c>
      <c r="O181" s="171">
        <v>6499</v>
      </c>
      <c r="P181" s="171">
        <v>11492</v>
      </c>
      <c r="Q181" s="172">
        <v>5937</v>
      </c>
      <c r="R181" s="172">
        <v>10712</v>
      </c>
      <c r="S181" s="171">
        <v>14560</v>
      </c>
      <c r="T181" s="171">
        <v>11454</v>
      </c>
      <c r="U181" s="173">
        <v>10417</v>
      </c>
      <c r="V181" s="174">
        <f t="shared" ref="V181:V186" si="10">SUM(J181:U181)</f>
        <v>153491</v>
      </c>
    </row>
    <row r="182" spans="1:22" ht="15.75" x14ac:dyDescent="0.2">
      <c r="A182" s="379"/>
      <c r="B182" s="374"/>
      <c r="C182" s="367"/>
      <c r="D182" s="369"/>
      <c r="E182" s="372"/>
      <c r="F182" s="367"/>
      <c r="G182" s="372"/>
      <c r="H182" s="367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79"/>
      <c r="B183" s="374"/>
      <c r="C183" s="367"/>
      <c r="D183" s="369"/>
      <c r="E183" s="372"/>
      <c r="F183" s="367"/>
      <c r="G183" s="372"/>
      <c r="H183" s="367"/>
      <c r="I183" s="153" t="s">
        <v>91</v>
      </c>
      <c r="J183" s="154">
        <v>135971</v>
      </c>
      <c r="K183" s="154">
        <v>98531</v>
      </c>
      <c r="L183" s="154">
        <v>150153</v>
      </c>
      <c r="M183" s="154">
        <v>81523</v>
      </c>
      <c r="N183" s="154">
        <v>105235</v>
      </c>
      <c r="O183" s="154">
        <v>116786</v>
      </c>
      <c r="P183" s="154">
        <v>123536</v>
      </c>
      <c r="Q183" s="160">
        <v>136905</v>
      </c>
      <c r="R183" s="160">
        <v>83222</v>
      </c>
      <c r="S183" s="154">
        <v>95276</v>
      </c>
      <c r="T183" s="154">
        <v>78432</v>
      </c>
      <c r="U183" s="161">
        <v>91957</v>
      </c>
      <c r="V183" s="162">
        <f t="shared" si="10"/>
        <v>1297527</v>
      </c>
    </row>
    <row r="184" spans="1:22" ht="15.75" x14ac:dyDescent="0.2">
      <c r="A184" s="379"/>
      <c r="B184" s="374"/>
      <c r="C184" s="367"/>
      <c r="D184" s="369"/>
      <c r="E184" s="372"/>
      <c r="F184" s="367"/>
      <c r="G184" s="372"/>
      <c r="H184" s="367"/>
      <c r="I184" s="153" t="s">
        <v>93</v>
      </c>
      <c r="J184" s="154">
        <v>237227</v>
      </c>
      <c r="K184" s="154">
        <v>134072</v>
      </c>
      <c r="L184" s="154">
        <v>293830</v>
      </c>
      <c r="M184" s="154">
        <v>214931</v>
      </c>
      <c r="N184" s="154">
        <v>210693</v>
      </c>
      <c r="O184" s="154">
        <v>217447</v>
      </c>
      <c r="P184" s="154">
        <v>144289</v>
      </c>
      <c r="Q184" s="160">
        <v>264765</v>
      </c>
      <c r="R184" s="160">
        <v>203193</v>
      </c>
      <c r="S184" s="154">
        <v>245127</v>
      </c>
      <c r="T184" s="154">
        <v>202257</v>
      </c>
      <c r="U184" s="161">
        <v>235892</v>
      </c>
      <c r="V184" s="162">
        <f t="shared" si="10"/>
        <v>2603723</v>
      </c>
    </row>
    <row r="185" spans="1:22" ht="15.75" x14ac:dyDescent="0.2">
      <c r="A185" s="379"/>
      <c r="B185" s="374"/>
      <c r="C185" s="367"/>
      <c r="D185" s="369"/>
      <c r="E185" s="372"/>
      <c r="F185" s="367"/>
      <c r="G185" s="372"/>
      <c r="H185" s="367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80"/>
      <c r="B186" s="360"/>
      <c r="C186" s="362"/>
      <c r="D186" s="370"/>
      <c r="E186" s="373"/>
      <c r="F186" s="362"/>
      <c r="G186" s="373"/>
      <c r="H186" s="362"/>
      <c r="I186" s="219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4054741</v>
      </c>
    </row>
    <row r="188" spans="1:22" ht="15.75" customHeight="1" x14ac:dyDescent="0.2">
      <c r="A188" s="378" t="s">
        <v>126</v>
      </c>
      <c r="B188" s="359" t="s">
        <v>207</v>
      </c>
      <c r="C188" s="361" t="s">
        <v>86</v>
      </c>
      <c r="D188" s="368">
        <v>36.200000000000003</v>
      </c>
      <c r="E188" s="363" t="s">
        <v>10</v>
      </c>
      <c r="F188" s="361" t="s">
        <v>42</v>
      </c>
      <c r="G188" s="371" t="s">
        <v>158</v>
      </c>
      <c r="H188" s="361" t="s">
        <v>42</v>
      </c>
      <c r="I188" s="153" t="s">
        <v>92</v>
      </c>
      <c r="J188" s="154">
        <v>99916</v>
      </c>
      <c r="K188" s="154">
        <v>128477</v>
      </c>
      <c r="L188" s="154">
        <v>104933</v>
      </c>
      <c r="M188" s="154">
        <v>135343</v>
      </c>
      <c r="N188" s="154">
        <v>141763</v>
      </c>
      <c r="O188" s="154">
        <v>179457</v>
      </c>
      <c r="P188" s="154">
        <v>115197</v>
      </c>
      <c r="Q188" s="160">
        <v>81565</v>
      </c>
      <c r="R188" s="160">
        <v>49349</v>
      </c>
      <c r="S188" s="154">
        <v>8550</v>
      </c>
      <c r="T188" s="154">
        <v>28283</v>
      </c>
      <c r="U188" s="161">
        <v>120884</v>
      </c>
      <c r="V188" s="162">
        <f>SUM(J188:U188)</f>
        <v>1193717</v>
      </c>
    </row>
    <row r="189" spans="1:22" ht="15.75" x14ac:dyDescent="0.2">
      <c r="A189" s="379"/>
      <c r="B189" s="374"/>
      <c r="C189" s="367"/>
      <c r="D189" s="369"/>
      <c r="E189" s="366"/>
      <c r="F189" s="367"/>
      <c r="G189" s="372"/>
      <c r="H189" s="367"/>
      <c r="I189" s="153" t="s">
        <v>91</v>
      </c>
      <c r="J189" s="154">
        <v>164807</v>
      </c>
      <c r="K189" s="154">
        <v>127985</v>
      </c>
      <c r="L189" s="154">
        <v>142562</v>
      </c>
      <c r="M189" s="154">
        <v>63670</v>
      </c>
      <c r="N189" s="154">
        <v>138518</v>
      </c>
      <c r="O189" s="154">
        <v>200209</v>
      </c>
      <c r="P189" s="154">
        <v>161585</v>
      </c>
      <c r="Q189" s="160">
        <v>115268</v>
      </c>
      <c r="R189" s="160">
        <v>93726</v>
      </c>
      <c r="S189" s="154">
        <v>58682</v>
      </c>
      <c r="T189" s="154">
        <v>96153</v>
      </c>
      <c r="U189" s="161">
        <v>142542</v>
      </c>
      <c r="V189" s="162">
        <f>SUM(J189:U189)</f>
        <v>1505707</v>
      </c>
    </row>
    <row r="190" spans="1:22" ht="15.75" customHeight="1" x14ac:dyDescent="0.2">
      <c r="A190" s="379"/>
      <c r="B190" s="374"/>
      <c r="C190" s="367"/>
      <c r="D190" s="369"/>
      <c r="E190" s="366"/>
      <c r="F190" s="367"/>
      <c r="G190" s="372"/>
      <c r="H190" s="367"/>
      <c r="I190" s="159" t="s">
        <v>93</v>
      </c>
      <c r="J190" s="154">
        <v>80382</v>
      </c>
      <c r="K190" s="154">
        <v>73005</v>
      </c>
      <c r="L190" s="154">
        <v>99907</v>
      </c>
      <c r="M190" s="154">
        <v>99868</v>
      </c>
      <c r="N190" s="154">
        <v>109846</v>
      </c>
      <c r="O190" s="154">
        <v>78884</v>
      </c>
      <c r="P190" s="154">
        <v>109593</v>
      </c>
      <c r="Q190" s="160">
        <v>90163</v>
      </c>
      <c r="R190" s="160">
        <v>68761</v>
      </c>
      <c r="S190" s="154">
        <v>18185</v>
      </c>
      <c r="T190" s="154">
        <v>58935</v>
      </c>
      <c r="U190" s="161">
        <v>100012</v>
      </c>
      <c r="V190" s="162">
        <f>SUM(J190:U190)</f>
        <v>987541</v>
      </c>
    </row>
    <row r="191" spans="1:22" ht="15.75" customHeight="1" x14ac:dyDescent="0.2">
      <c r="A191" s="379"/>
      <c r="B191" s="374"/>
      <c r="C191" s="367"/>
      <c r="D191" s="369"/>
      <c r="E191" s="366"/>
      <c r="F191" s="367"/>
      <c r="G191" s="372"/>
      <c r="H191" s="367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80"/>
      <c r="B192" s="360"/>
      <c r="C192" s="362"/>
      <c r="D192" s="370"/>
      <c r="E192" s="364"/>
      <c r="F192" s="362"/>
      <c r="G192" s="373"/>
      <c r="H192" s="362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3686965</v>
      </c>
    </row>
    <row r="194" spans="1:22" ht="16.5" customHeight="1" x14ac:dyDescent="0.2">
      <c r="A194" s="378" t="s">
        <v>127</v>
      </c>
      <c r="B194" s="359" t="s">
        <v>170</v>
      </c>
      <c r="C194" s="361" t="s">
        <v>86</v>
      </c>
      <c r="D194" s="368">
        <v>24.7</v>
      </c>
      <c r="E194" s="371" t="s">
        <v>159</v>
      </c>
      <c r="F194" s="361" t="s">
        <v>42</v>
      </c>
      <c r="G194" s="371" t="s">
        <v>155</v>
      </c>
      <c r="H194" s="361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79"/>
      <c r="B195" s="367"/>
      <c r="C195" s="367"/>
      <c r="D195" s="369"/>
      <c r="E195" s="372"/>
      <c r="F195" s="367"/>
      <c r="G195" s="366"/>
      <c r="H195" s="367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79"/>
      <c r="B196" s="367"/>
      <c r="C196" s="367"/>
      <c r="D196" s="369"/>
      <c r="E196" s="372"/>
      <c r="F196" s="367"/>
      <c r="G196" s="366"/>
      <c r="H196" s="367"/>
      <c r="I196" s="153" t="s">
        <v>91</v>
      </c>
      <c r="J196" s="154">
        <v>42388</v>
      </c>
      <c r="K196" s="154">
        <v>28134</v>
      </c>
      <c r="L196" s="154">
        <v>43627</v>
      </c>
      <c r="M196" s="154">
        <v>26619</v>
      </c>
      <c r="N196" s="154">
        <v>24529</v>
      </c>
      <c r="O196" s="154">
        <v>40514</v>
      </c>
      <c r="P196" s="154">
        <v>42301</v>
      </c>
      <c r="Q196" s="160">
        <v>60048</v>
      </c>
      <c r="R196" s="160">
        <v>23319</v>
      </c>
      <c r="S196" s="154">
        <v>27631</v>
      </c>
      <c r="T196" s="154">
        <v>22982</v>
      </c>
      <c r="U196" s="161">
        <v>24198</v>
      </c>
      <c r="V196" s="162">
        <f t="shared" si="11"/>
        <v>406290</v>
      </c>
    </row>
    <row r="197" spans="1:22" ht="15.75" x14ac:dyDescent="0.2">
      <c r="A197" s="379"/>
      <c r="B197" s="367"/>
      <c r="C197" s="367"/>
      <c r="D197" s="369"/>
      <c r="E197" s="372"/>
      <c r="F197" s="367"/>
      <c r="G197" s="366"/>
      <c r="H197" s="367"/>
      <c r="I197" s="153" t="s">
        <v>93</v>
      </c>
      <c r="J197" s="154">
        <v>237203</v>
      </c>
      <c r="K197" s="154">
        <v>133958</v>
      </c>
      <c r="L197" s="154">
        <v>293830</v>
      </c>
      <c r="M197" s="154">
        <v>214743</v>
      </c>
      <c r="N197" s="154">
        <v>210562</v>
      </c>
      <c r="O197" s="154">
        <v>217403</v>
      </c>
      <c r="P197" s="154">
        <v>144259</v>
      </c>
      <c r="Q197" s="160">
        <v>264717</v>
      </c>
      <c r="R197" s="160">
        <v>203021</v>
      </c>
      <c r="S197" s="154">
        <v>244297</v>
      </c>
      <c r="T197" s="154">
        <v>202099</v>
      </c>
      <c r="U197" s="161">
        <v>235836</v>
      </c>
      <c r="V197" s="162">
        <f t="shared" si="11"/>
        <v>2601928</v>
      </c>
    </row>
    <row r="198" spans="1:22" ht="15.75" x14ac:dyDescent="0.2">
      <c r="A198" s="379"/>
      <c r="B198" s="367"/>
      <c r="C198" s="367"/>
      <c r="D198" s="369"/>
      <c r="E198" s="372"/>
      <c r="F198" s="367"/>
      <c r="G198" s="366"/>
      <c r="H198" s="367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80"/>
      <c r="B199" s="362"/>
      <c r="C199" s="362"/>
      <c r="D199" s="370"/>
      <c r="E199" s="373"/>
      <c r="F199" s="362"/>
      <c r="G199" s="364"/>
      <c r="H199" s="362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3008218</v>
      </c>
    </row>
    <row r="201" spans="1:22" ht="15.75" x14ac:dyDescent="0.2">
      <c r="A201" s="357">
        <v>719</v>
      </c>
      <c r="B201" s="359" t="s">
        <v>214</v>
      </c>
      <c r="C201" s="361" t="s">
        <v>87</v>
      </c>
      <c r="D201" s="368">
        <v>120.3</v>
      </c>
      <c r="E201" s="363" t="s">
        <v>10</v>
      </c>
      <c r="F201" s="361" t="s">
        <v>42</v>
      </c>
      <c r="G201" s="371" t="s">
        <v>155</v>
      </c>
      <c r="H201" s="361" t="s">
        <v>42</v>
      </c>
      <c r="I201" s="170" t="s">
        <v>92</v>
      </c>
      <c r="J201" s="171">
        <v>0</v>
      </c>
      <c r="K201" s="171">
        <v>0</v>
      </c>
      <c r="L201" s="171">
        <v>0</v>
      </c>
      <c r="M201" s="171">
        <v>0</v>
      </c>
      <c r="N201" s="171">
        <v>0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0</v>
      </c>
    </row>
    <row r="202" spans="1:22" ht="15.75" x14ac:dyDescent="0.2">
      <c r="A202" s="365"/>
      <c r="B202" s="374"/>
      <c r="C202" s="367"/>
      <c r="D202" s="369"/>
      <c r="E202" s="366"/>
      <c r="F202" s="367"/>
      <c r="G202" s="372"/>
      <c r="H202" s="367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65"/>
      <c r="B203" s="374"/>
      <c r="C203" s="367"/>
      <c r="D203" s="369"/>
      <c r="E203" s="366"/>
      <c r="F203" s="367"/>
      <c r="G203" s="366"/>
      <c r="H203" s="367"/>
      <c r="I203" s="153" t="s">
        <v>75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20699</v>
      </c>
      <c r="T203" s="154">
        <v>4503</v>
      </c>
      <c r="U203" s="161">
        <v>0</v>
      </c>
      <c r="V203" s="162">
        <f t="shared" si="12"/>
        <v>25202</v>
      </c>
    </row>
    <row r="204" spans="1:22" ht="15.75" x14ac:dyDescent="0.2">
      <c r="A204" s="365"/>
      <c r="B204" s="374"/>
      <c r="C204" s="367"/>
      <c r="D204" s="369"/>
      <c r="E204" s="366"/>
      <c r="F204" s="367"/>
      <c r="G204" s="366"/>
      <c r="H204" s="367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65"/>
      <c r="B205" s="374"/>
      <c r="C205" s="367"/>
      <c r="D205" s="369"/>
      <c r="E205" s="366"/>
      <c r="F205" s="367"/>
      <c r="G205" s="366"/>
      <c r="H205" s="367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65"/>
      <c r="B206" s="374"/>
      <c r="C206" s="367"/>
      <c r="D206" s="369"/>
      <c r="E206" s="366"/>
      <c r="F206" s="367"/>
      <c r="G206" s="366"/>
      <c r="H206" s="367"/>
      <c r="I206" s="153" t="s">
        <v>97</v>
      </c>
      <c r="J206" s="154">
        <v>210048</v>
      </c>
      <c r="K206" s="154">
        <v>147939</v>
      </c>
      <c r="L206" s="154">
        <v>190245</v>
      </c>
      <c r="M206" s="154">
        <v>191920</v>
      </c>
      <c r="N206" s="154">
        <v>204717</v>
      </c>
      <c r="O206" s="154">
        <v>153969</v>
      </c>
      <c r="P206" s="154">
        <v>196516</v>
      </c>
      <c r="Q206" s="160">
        <v>158555</v>
      </c>
      <c r="R206" s="160">
        <v>171768</v>
      </c>
      <c r="S206" s="154">
        <v>77588</v>
      </c>
      <c r="T206" s="154">
        <v>196651</v>
      </c>
      <c r="U206" s="161">
        <v>114734</v>
      </c>
      <c r="V206" s="162">
        <f t="shared" si="12"/>
        <v>2014650</v>
      </c>
    </row>
    <row r="207" spans="1:22" ht="15.75" x14ac:dyDescent="0.2">
      <c r="A207" s="365"/>
      <c r="B207" s="374"/>
      <c r="C207" s="367"/>
      <c r="D207" s="369"/>
      <c r="E207" s="366"/>
      <c r="F207" s="367"/>
      <c r="G207" s="366"/>
      <c r="H207" s="367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58"/>
      <c r="B208" s="360"/>
      <c r="C208" s="362"/>
      <c r="D208" s="370"/>
      <c r="E208" s="364"/>
      <c r="F208" s="362"/>
      <c r="G208" s="364"/>
      <c r="H208" s="362"/>
      <c r="I208" s="219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2039852</v>
      </c>
    </row>
    <row r="210" spans="1:22" ht="16.149999999999999" customHeight="1" x14ac:dyDescent="0.2">
      <c r="A210" s="378" t="s">
        <v>128</v>
      </c>
      <c r="B210" s="359" t="s">
        <v>54</v>
      </c>
      <c r="C210" s="361" t="s">
        <v>87</v>
      </c>
      <c r="D210" s="368">
        <v>82.2</v>
      </c>
      <c r="E210" s="359" t="s">
        <v>160</v>
      </c>
      <c r="F210" s="361" t="s">
        <v>42</v>
      </c>
      <c r="G210" s="359" t="s">
        <v>158</v>
      </c>
      <c r="H210" s="361" t="s">
        <v>42</v>
      </c>
      <c r="I210" s="153" t="s">
        <v>92</v>
      </c>
      <c r="J210" s="154">
        <v>120837</v>
      </c>
      <c r="K210" s="154">
        <v>84913</v>
      </c>
      <c r="L210" s="154">
        <v>180119</v>
      </c>
      <c r="M210" s="154">
        <v>338097</v>
      </c>
      <c r="N210" s="154">
        <v>217533</v>
      </c>
      <c r="O210" s="154">
        <v>278823</v>
      </c>
      <c r="P210" s="154">
        <v>173403</v>
      </c>
      <c r="Q210" s="160">
        <v>190899</v>
      </c>
      <c r="R210" s="160">
        <v>296082</v>
      </c>
      <c r="S210" s="154">
        <v>197930</v>
      </c>
      <c r="T210" s="154">
        <v>220934</v>
      </c>
      <c r="U210" s="161">
        <v>215156</v>
      </c>
      <c r="V210" s="162">
        <f t="shared" ref="V210:V215" si="13">SUM(J210:U210)</f>
        <v>2514726</v>
      </c>
    </row>
    <row r="211" spans="1:22" ht="15.75" x14ac:dyDescent="0.2">
      <c r="A211" s="379"/>
      <c r="B211" s="367"/>
      <c r="C211" s="367"/>
      <c r="D211" s="369"/>
      <c r="E211" s="374"/>
      <c r="F211" s="367"/>
      <c r="G211" s="374"/>
      <c r="H211" s="367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79"/>
      <c r="B212" s="367"/>
      <c r="C212" s="367"/>
      <c r="D212" s="369"/>
      <c r="E212" s="374"/>
      <c r="F212" s="367"/>
      <c r="G212" s="374"/>
      <c r="H212" s="367"/>
      <c r="I212" s="153" t="s">
        <v>91</v>
      </c>
      <c r="J212" s="154">
        <v>90534</v>
      </c>
      <c r="K212" s="154">
        <v>148483</v>
      </c>
      <c r="L212" s="154">
        <v>148054</v>
      </c>
      <c r="M212" s="154">
        <v>52141</v>
      </c>
      <c r="N212" s="154">
        <v>102225</v>
      </c>
      <c r="O212" s="154">
        <v>136410</v>
      </c>
      <c r="P212" s="154">
        <v>130232</v>
      </c>
      <c r="Q212" s="160">
        <v>181817</v>
      </c>
      <c r="R212" s="160">
        <v>93143</v>
      </c>
      <c r="S212" s="154">
        <v>58376</v>
      </c>
      <c r="T212" s="154">
        <v>55676</v>
      </c>
      <c r="U212" s="161">
        <v>141773</v>
      </c>
      <c r="V212" s="162">
        <f t="shared" si="13"/>
        <v>1338864</v>
      </c>
    </row>
    <row r="213" spans="1:22" ht="15.75" x14ac:dyDescent="0.2">
      <c r="A213" s="379"/>
      <c r="B213" s="367"/>
      <c r="C213" s="367"/>
      <c r="D213" s="369"/>
      <c r="E213" s="374"/>
      <c r="F213" s="367"/>
      <c r="G213" s="374"/>
      <c r="H213" s="367"/>
      <c r="I213" s="159" t="s">
        <v>93</v>
      </c>
      <c r="J213" s="154">
        <v>231828</v>
      </c>
      <c r="K213" s="154">
        <v>130793</v>
      </c>
      <c r="L213" s="154">
        <v>185649</v>
      </c>
      <c r="M213" s="154">
        <v>103931</v>
      </c>
      <c r="N213" s="154">
        <v>75604</v>
      </c>
      <c r="O213" s="154">
        <v>46745</v>
      </c>
      <c r="P213" s="154">
        <v>73643</v>
      </c>
      <c r="Q213" s="160">
        <v>122412</v>
      </c>
      <c r="R213" s="160">
        <v>87632</v>
      </c>
      <c r="S213" s="154">
        <v>147194</v>
      </c>
      <c r="T213" s="154">
        <v>93571</v>
      </c>
      <c r="U213" s="161">
        <v>56039</v>
      </c>
      <c r="V213" s="162">
        <f t="shared" si="13"/>
        <v>1355041</v>
      </c>
    </row>
    <row r="214" spans="1:22" ht="15.75" x14ac:dyDescent="0.2">
      <c r="A214" s="379"/>
      <c r="B214" s="367"/>
      <c r="C214" s="367"/>
      <c r="D214" s="369"/>
      <c r="E214" s="374"/>
      <c r="F214" s="367"/>
      <c r="G214" s="374"/>
      <c r="H214" s="367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80"/>
      <c r="B215" s="362"/>
      <c r="C215" s="362"/>
      <c r="D215" s="370"/>
      <c r="E215" s="360"/>
      <c r="F215" s="362"/>
      <c r="G215" s="360"/>
      <c r="H215" s="362"/>
      <c r="I215" s="197" t="s">
        <v>90</v>
      </c>
      <c r="J215" s="147">
        <v>0</v>
      </c>
      <c r="K215" s="145">
        <v>0</v>
      </c>
      <c r="L215" s="145">
        <v>25062</v>
      </c>
      <c r="M215" s="145">
        <v>44126</v>
      </c>
      <c r="N215" s="145">
        <v>22411</v>
      </c>
      <c r="O215" s="145">
        <v>0</v>
      </c>
      <c r="P215" s="145">
        <v>24118</v>
      </c>
      <c r="Q215" s="147">
        <v>71794</v>
      </c>
      <c r="R215" s="147">
        <v>73178</v>
      </c>
      <c r="S215" s="145">
        <v>98000</v>
      </c>
      <c r="T215" s="145">
        <v>97481</v>
      </c>
      <c r="U215" s="148">
        <v>0</v>
      </c>
      <c r="V215" s="149">
        <f t="shared" si="13"/>
        <v>456170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5664801</v>
      </c>
    </row>
    <row r="217" spans="1:22" ht="15.75" customHeight="1" x14ac:dyDescent="0.2">
      <c r="A217" s="378" t="s">
        <v>129</v>
      </c>
      <c r="B217" s="359" t="s">
        <v>208</v>
      </c>
      <c r="C217" s="361" t="s">
        <v>87</v>
      </c>
      <c r="D217" s="368">
        <v>152.69999999999999</v>
      </c>
      <c r="E217" s="359" t="s">
        <v>158</v>
      </c>
      <c r="F217" s="361" t="s">
        <v>42</v>
      </c>
      <c r="G217" s="359" t="s">
        <v>100</v>
      </c>
      <c r="H217" s="361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79"/>
      <c r="B218" s="374"/>
      <c r="C218" s="367"/>
      <c r="D218" s="369"/>
      <c r="E218" s="374"/>
      <c r="F218" s="367"/>
      <c r="G218" s="367"/>
      <c r="H218" s="367"/>
      <c r="I218" s="153" t="s">
        <v>92</v>
      </c>
      <c r="J218" s="154">
        <v>56492</v>
      </c>
      <c r="K218" s="154">
        <v>53558</v>
      </c>
      <c r="L218" s="154">
        <v>26570</v>
      </c>
      <c r="M218" s="154">
        <v>12461</v>
      </c>
      <c r="N218" s="154">
        <v>23557</v>
      </c>
      <c r="O218" s="154">
        <v>99791</v>
      </c>
      <c r="P218" s="154">
        <v>58787</v>
      </c>
      <c r="Q218" s="160">
        <v>97790</v>
      </c>
      <c r="R218" s="160">
        <v>215849</v>
      </c>
      <c r="S218" s="154">
        <v>70028</v>
      </c>
      <c r="T218" s="154">
        <v>0</v>
      </c>
      <c r="U218" s="161">
        <v>0</v>
      </c>
      <c r="V218" s="162">
        <f t="shared" si="14"/>
        <v>714883</v>
      </c>
    </row>
    <row r="219" spans="1:22" ht="15.75" x14ac:dyDescent="0.2">
      <c r="A219" s="379"/>
      <c r="B219" s="374"/>
      <c r="C219" s="367"/>
      <c r="D219" s="369"/>
      <c r="E219" s="374"/>
      <c r="F219" s="367"/>
      <c r="G219" s="367"/>
      <c r="H219" s="367"/>
      <c r="I219" s="153" t="s">
        <v>91</v>
      </c>
      <c r="J219" s="154">
        <v>19647</v>
      </c>
      <c r="K219" s="154">
        <v>0</v>
      </c>
      <c r="L219" s="154">
        <v>0</v>
      </c>
      <c r="M219" s="154">
        <v>0</v>
      </c>
      <c r="N219" s="154">
        <v>8750</v>
      </c>
      <c r="O219" s="154">
        <v>0</v>
      </c>
      <c r="P219" s="154">
        <v>14763</v>
      </c>
      <c r="Q219" s="160">
        <v>0</v>
      </c>
      <c r="R219" s="160">
        <v>0</v>
      </c>
      <c r="S219" s="154">
        <v>11532</v>
      </c>
      <c r="T219" s="154">
        <v>252013</v>
      </c>
      <c r="U219" s="161">
        <v>435</v>
      </c>
      <c r="V219" s="162">
        <f t="shared" si="14"/>
        <v>307140</v>
      </c>
    </row>
    <row r="220" spans="1:22" ht="15.75" x14ac:dyDescent="0.2">
      <c r="A220" s="379"/>
      <c r="B220" s="374"/>
      <c r="C220" s="367"/>
      <c r="D220" s="369"/>
      <c r="E220" s="374"/>
      <c r="F220" s="367"/>
      <c r="G220" s="367"/>
      <c r="H220" s="367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79"/>
      <c r="B221" s="374"/>
      <c r="C221" s="367"/>
      <c r="D221" s="369"/>
      <c r="E221" s="374"/>
      <c r="F221" s="367"/>
      <c r="G221" s="367"/>
      <c r="H221" s="367"/>
      <c r="I221" s="180" t="s">
        <v>93</v>
      </c>
      <c r="J221" s="163">
        <v>38009</v>
      </c>
      <c r="K221" s="154">
        <v>0</v>
      </c>
      <c r="L221" s="154">
        <v>0</v>
      </c>
      <c r="M221" s="154">
        <v>0</v>
      </c>
      <c r="N221" s="154">
        <v>279</v>
      </c>
      <c r="O221" s="154">
        <v>0</v>
      </c>
      <c r="P221" s="154">
        <v>0</v>
      </c>
      <c r="Q221" s="160">
        <v>0</v>
      </c>
      <c r="R221" s="160">
        <v>9833</v>
      </c>
      <c r="S221" s="154">
        <v>0</v>
      </c>
      <c r="T221" s="154">
        <v>0</v>
      </c>
      <c r="U221" s="161">
        <v>0</v>
      </c>
      <c r="V221" s="162">
        <f t="shared" si="14"/>
        <v>48121</v>
      </c>
    </row>
    <row r="222" spans="1:22" ht="15.75" x14ac:dyDescent="0.2">
      <c r="A222" s="379"/>
      <c r="B222" s="374"/>
      <c r="C222" s="367"/>
      <c r="D222" s="369"/>
      <c r="E222" s="374"/>
      <c r="F222" s="367"/>
      <c r="G222" s="367"/>
      <c r="H222" s="367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79"/>
      <c r="B223" s="374"/>
      <c r="C223" s="367"/>
      <c r="D223" s="369"/>
      <c r="E223" s="374"/>
      <c r="F223" s="367"/>
      <c r="G223" s="367"/>
      <c r="H223" s="367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80"/>
      <c r="B224" s="360"/>
      <c r="C224" s="362"/>
      <c r="D224" s="370"/>
      <c r="E224" s="360"/>
      <c r="F224" s="362"/>
      <c r="G224" s="362"/>
      <c r="H224" s="362"/>
      <c r="I224" s="220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1070144</v>
      </c>
    </row>
    <row r="226" spans="1:22" ht="15.75" x14ac:dyDescent="0.2">
      <c r="A226" s="365">
        <v>1366</v>
      </c>
      <c r="B226" s="374" t="s">
        <v>209</v>
      </c>
      <c r="C226" s="367" t="s">
        <v>85</v>
      </c>
      <c r="D226" s="367">
        <v>67</v>
      </c>
      <c r="E226" s="366" t="s">
        <v>10</v>
      </c>
      <c r="F226" s="367" t="s">
        <v>42</v>
      </c>
      <c r="G226" s="383" t="s">
        <v>60</v>
      </c>
      <c r="H226" s="367" t="s">
        <v>42</v>
      </c>
      <c r="I226" s="178" t="s">
        <v>92</v>
      </c>
      <c r="J226" s="171">
        <v>146810</v>
      </c>
      <c r="K226" s="171">
        <v>131633</v>
      </c>
      <c r="L226" s="171">
        <v>138587</v>
      </c>
      <c r="M226" s="171">
        <v>135343</v>
      </c>
      <c r="N226" s="171">
        <v>154454</v>
      </c>
      <c r="O226" s="171">
        <v>163850</v>
      </c>
      <c r="P226" s="171">
        <v>108702</v>
      </c>
      <c r="Q226" s="172">
        <v>200368</v>
      </c>
      <c r="R226" s="172">
        <v>111124</v>
      </c>
      <c r="S226" s="171">
        <v>78153</v>
      </c>
      <c r="T226" s="171">
        <v>95254</v>
      </c>
      <c r="U226" s="173">
        <v>109209</v>
      </c>
      <c r="V226" s="174">
        <f>SUM(J226:U226)</f>
        <v>1573487</v>
      </c>
    </row>
    <row r="227" spans="1:22" ht="15.75" x14ac:dyDescent="0.2">
      <c r="A227" s="365"/>
      <c r="B227" s="374"/>
      <c r="C227" s="367"/>
      <c r="D227" s="367"/>
      <c r="E227" s="366"/>
      <c r="F227" s="367"/>
      <c r="G227" s="383"/>
      <c r="H227" s="367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/>
      <c r="V227" s="162">
        <f>SUM(J227:U227)</f>
        <v>0</v>
      </c>
    </row>
    <row r="228" spans="1:22" ht="15.75" x14ac:dyDescent="0.2">
      <c r="A228" s="365"/>
      <c r="B228" s="374"/>
      <c r="C228" s="367"/>
      <c r="D228" s="367"/>
      <c r="E228" s="366"/>
      <c r="F228" s="367"/>
      <c r="G228" s="383"/>
      <c r="H228" s="367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/>
      <c r="V228" s="162">
        <f>SUM(J228:U228)</f>
        <v>0</v>
      </c>
    </row>
    <row r="229" spans="1:22" ht="16.5" thickBot="1" x14ac:dyDescent="0.25">
      <c r="A229" s="365"/>
      <c r="B229" s="374"/>
      <c r="C229" s="367"/>
      <c r="D229" s="367"/>
      <c r="E229" s="366"/>
      <c r="F229" s="367"/>
      <c r="G229" s="383"/>
      <c r="H229" s="367"/>
      <c r="I229" s="189" t="s">
        <v>90</v>
      </c>
      <c r="J229" s="181">
        <v>252549</v>
      </c>
      <c r="K229" s="181">
        <v>234695</v>
      </c>
      <c r="L229" s="181">
        <v>237225</v>
      </c>
      <c r="M229" s="181">
        <v>238405</v>
      </c>
      <c r="N229" s="181">
        <v>228374</v>
      </c>
      <c r="O229" s="181">
        <v>220966</v>
      </c>
      <c r="P229" s="181">
        <v>249081</v>
      </c>
      <c r="Q229" s="182">
        <v>246283</v>
      </c>
      <c r="R229" s="182">
        <v>211321</v>
      </c>
      <c r="S229" s="181">
        <v>256239</v>
      </c>
      <c r="T229" s="181">
        <v>247225</v>
      </c>
      <c r="U229" s="183">
        <v>256572</v>
      </c>
      <c r="V229" s="184">
        <f>SUM(J229:U229)</f>
        <v>2878935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4452422</v>
      </c>
    </row>
    <row r="231" spans="1:22" ht="15.75" x14ac:dyDescent="0.2">
      <c r="A231" s="357">
        <v>1367</v>
      </c>
      <c r="B231" s="359" t="s">
        <v>210</v>
      </c>
      <c r="C231" s="361" t="s">
        <v>85</v>
      </c>
      <c r="D231" s="368">
        <v>28.6</v>
      </c>
      <c r="E231" s="381" t="s">
        <v>11</v>
      </c>
      <c r="F231" s="361" t="s">
        <v>42</v>
      </c>
      <c r="G231" s="363" t="s">
        <v>60</v>
      </c>
      <c r="H231" s="361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0</v>
      </c>
    </row>
    <row r="232" spans="1:22" ht="15.75" x14ac:dyDescent="0.2">
      <c r="A232" s="365"/>
      <c r="B232" s="374"/>
      <c r="C232" s="367"/>
      <c r="D232" s="369"/>
      <c r="E232" s="383"/>
      <c r="F232" s="367"/>
      <c r="G232" s="366"/>
      <c r="H232" s="367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58"/>
      <c r="B233" s="367"/>
      <c r="C233" s="367"/>
      <c r="D233" s="369"/>
      <c r="E233" s="383"/>
      <c r="F233" s="367"/>
      <c r="G233" s="366"/>
      <c r="H233" s="367"/>
      <c r="I233" s="217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0</v>
      </c>
    </row>
    <row r="235" spans="1:22" ht="15.75" x14ac:dyDescent="0.2">
      <c r="A235" s="365">
        <v>1368</v>
      </c>
      <c r="B235" s="374" t="s">
        <v>211</v>
      </c>
      <c r="C235" s="367" t="s">
        <v>85</v>
      </c>
      <c r="D235" s="367">
        <v>29</v>
      </c>
      <c r="E235" s="383" t="s">
        <v>60</v>
      </c>
      <c r="F235" s="367" t="s">
        <v>42</v>
      </c>
      <c r="G235" s="372" t="s">
        <v>161</v>
      </c>
      <c r="H235" s="367" t="s">
        <v>42</v>
      </c>
      <c r="I235" s="178" t="s">
        <v>92</v>
      </c>
      <c r="J235" s="171">
        <v>75185</v>
      </c>
      <c r="K235" s="171">
        <v>53065</v>
      </c>
      <c r="L235" s="171">
        <v>68209</v>
      </c>
      <c r="M235" s="171">
        <v>73128</v>
      </c>
      <c r="N235" s="171">
        <v>59428</v>
      </c>
      <c r="O235" s="171">
        <v>51759</v>
      </c>
      <c r="P235" s="171">
        <v>57214</v>
      </c>
      <c r="Q235" s="171">
        <v>80643</v>
      </c>
      <c r="R235" s="172">
        <v>63724</v>
      </c>
      <c r="S235" s="171">
        <v>73722</v>
      </c>
      <c r="T235" s="171">
        <v>55486</v>
      </c>
      <c r="U235" s="173">
        <v>64562</v>
      </c>
      <c r="V235" s="174">
        <f>SUM(J235:U235)</f>
        <v>776125</v>
      </c>
    </row>
    <row r="236" spans="1:22" ht="15.75" x14ac:dyDescent="0.2">
      <c r="A236" s="365"/>
      <c r="B236" s="367"/>
      <c r="C236" s="367"/>
      <c r="D236" s="367"/>
      <c r="E236" s="383"/>
      <c r="F236" s="367"/>
      <c r="G236" s="366"/>
      <c r="H236" s="367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65"/>
      <c r="B237" s="367"/>
      <c r="C237" s="367"/>
      <c r="D237" s="367"/>
      <c r="E237" s="223"/>
      <c r="F237" s="367"/>
      <c r="G237" s="366"/>
      <c r="H237" s="367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58"/>
      <c r="B238" s="362"/>
      <c r="C238" s="362"/>
      <c r="D238" s="362"/>
      <c r="E238" s="222"/>
      <c r="F238" s="362"/>
      <c r="G238" s="364"/>
      <c r="H238" s="362"/>
      <c r="I238" s="180" t="s">
        <v>90</v>
      </c>
      <c r="J238" s="190">
        <v>253614</v>
      </c>
      <c r="K238" s="190">
        <v>225718</v>
      </c>
      <c r="L238" s="190">
        <v>247044</v>
      </c>
      <c r="M238" s="190">
        <v>232212</v>
      </c>
      <c r="N238" s="190">
        <v>236350</v>
      </c>
      <c r="O238" s="190">
        <v>218537</v>
      </c>
      <c r="P238" s="190">
        <v>243589</v>
      </c>
      <c r="Q238" s="190">
        <v>242462</v>
      </c>
      <c r="R238" s="146">
        <v>219908</v>
      </c>
      <c r="S238" s="190">
        <v>259420</v>
      </c>
      <c r="T238" s="190">
        <v>242878</v>
      </c>
      <c r="U238" s="199">
        <v>252748</v>
      </c>
      <c r="V238" s="200">
        <f>SUM(J238:U238)</f>
        <v>2874480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3650605</v>
      </c>
    </row>
    <row r="240" spans="1:22" ht="15.75" x14ac:dyDescent="0.2">
      <c r="A240" s="357">
        <v>2069</v>
      </c>
      <c r="B240" s="361" t="s">
        <v>131</v>
      </c>
      <c r="C240" s="361" t="s">
        <v>83</v>
      </c>
      <c r="D240" s="368">
        <v>278.75</v>
      </c>
      <c r="E240" s="381" t="s">
        <v>132</v>
      </c>
      <c r="F240" s="361" t="s">
        <v>133</v>
      </c>
      <c r="G240" s="371" t="s">
        <v>162</v>
      </c>
      <c r="H240" s="361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58"/>
      <c r="B241" s="362"/>
      <c r="C241" s="362"/>
      <c r="D241" s="370"/>
      <c r="E241" s="382"/>
      <c r="F241" s="362"/>
      <c r="G241" s="373"/>
      <c r="H241" s="362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57"/>
      <c r="B243" s="363" t="s">
        <v>212</v>
      </c>
      <c r="C243" s="361" t="s">
        <v>77</v>
      </c>
      <c r="D243" s="368">
        <v>24</v>
      </c>
      <c r="E243" s="363" t="s">
        <v>149</v>
      </c>
      <c r="F243" s="361" t="s">
        <v>37</v>
      </c>
      <c r="G243" s="363" t="s">
        <v>9</v>
      </c>
      <c r="H243" s="361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65"/>
      <c r="B244" s="366"/>
      <c r="C244" s="367"/>
      <c r="D244" s="369"/>
      <c r="E244" s="366"/>
      <c r="F244" s="367"/>
      <c r="G244" s="366"/>
      <c r="H244" s="367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65"/>
      <c r="B245" s="366"/>
      <c r="C245" s="367"/>
      <c r="D245" s="369"/>
      <c r="E245" s="366"/>
      <c r="F245" s="367"/>
      <c r="G245" s="366"/>
      <c r="H245" s="367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65"/>
      <c r="B246" s="366"/>
      <c r="C246" s="367"/>
      <c r="D246" s="369"/>
      <c r="E246" s="366"/>
      <c r="F246" s="367"/>
      <c r="G246" s="366"/>
      <c r="H246" s="367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58"/>
      <c r="B247" s="364"/>
      <c r="C247" s="362"/>
      <c r="D247" s="370"/>
      <c r="E247" s="364"/>
      <c r="F247" s="362"/>
      <c r="G247" s="364"/>
      <c r="H247" s="362"/>
      <c r="I247" s="217" t="s">
        <v>178</v>
      </c>
      <c r="J247" s="147">
        <v>0</v>
      </c>
      <c r="K247" s="145">
        <v>0</v>
      </c>
      <c r="L247" s="145">
        <v>0</v>
      </c>
      <c r="M247" s="145">
        <v>5806</v>
      </c>
      <c r="N247" s="145">
        <v>4600</v>
      </c>
      <c r="O247" s="145">
        <v>5695</v>
      </c>
      <c r="P247" s="145">
        <v>14648</v>
      </c>
      <c r="Q247" s="147">
        <v>7338</v>
      </c>
      <c r="R247" s="147">
        <v>6270</v>
      </c>
      <c r="S247" s="145">
        <v>0</v>
      </c>
      <c r="T247" s="145">
        <v>5901</v>
      </c>
      <c r="U247" s="148">
        <v>0</v>
      </c>
      <c r="V247" s="149">
        <f>SUM(J247:U247)</f>
        <v>50258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50258</v>
      </c>
    </row>
    <row r="249" spans="1:22" ht="15.75" x14ac:dyDescent="0.2">
      <c r="A249" s="357"/>
      <c r="B249" s="363" t="s">
        <v>213</v>
      </c>
      <c r="C249" s="361" t="s">
        <v>81</v>
      </c>
      <c r="D249" s="368">
        <v>24</v>
      </c>
      <c r="E249" s="363" t="s">
        <v>149</v>
      </c>
      <c r="F249" s="361" t="s">
        <v>37</v>
      </c>
      <c r="G249" s="363" t="s">
        <v>9</v>
      </c>
      <c r="H249" s="361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65"/>
      <c r="B250" s="366"/>
      <c r="C250" s="367"/>
      <c r="D250" s="369"/>
      <c r="E250" s="366"/>
      <c r="F250" s="367"/>
      <c r="G250" s="366"/>
      <c r="H250" s="367"/>
      <c r="I250" s="159" t="s">
        <v>103</v>
      </c>
      <c r="J250" s="160">
        <v>17442</v>
      </c>
      <c r="K250" s="154">
        <v>16631</v>
      </c>
      <c r="L250" s="154">
        <v>18829</v>
      </c>
      <c r="M250" s="154">
        <v>9870</v>
      </c>
      <c r="N250" s="154">
        <v>14233</v>
      </c>
      <c r="O250" s="154">
        <v>22352</v>
      </c>
      <c r="P250" s="154">
        <v>31434</v>
      </c>
      <c r="Q250" s="160">
        <v>26794</v>
      </c>
      <c r="R250" s="160">
        <v>28082</v>
      </c>
      <c r="S250" s="154">
        <v>1466</v>
      </c>
      <c r="T250" s="154">
        <v>26585</v>
      </c>
      <c r="U250" s="161">
        <v>34789</v>
      </c>
      <c r="V250" s="162">
        <f>SUM(J250:U250)</f>
        <v>248507</v>
      </c>
    </row>
    <row r="251" spans="1:22" ht="15.75" x14ac:dyDescent="0.2">
      <c r="A251" s="365"/>
      <c r="B251" s="366"/>
      <c r="C251" s="367"/>
      <c r="D251" s="369"/>
      <c r="E251" s="366"/>
      <c r="F251" s="367"/>
      <c r="G251" s="366"/>
      <c r="H251" s="367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65"/>
      <c r="B252" s="366"/>
      <c r="C252" s="367"/>
      <c r="D252" s="369"/>
      <c r="E252" s="366"/>
      <c r="F252" s="367"/>
      <c r="G252" s="366"/>
      <c r="H252" s="367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58"/>
      <c r="B253" s="364"/>
      <c r="C253" s="362"/>
      <c r="D253" s="370"/>
      <c r="E253" s="364"/>
      <c r="F253" s="362"/>
      <c r="G253" s="364"/>
      <c r="H253" s="362"/>
      <c r="I253" s="217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>
        <v>0</v>
      </c>
      <c r="Q253" s="147">
        <v>0</v>
      </c>
      <c r="R253" s="147">
        <v>0</v>
      </c>
      <c r="S253" s="145">
        <v>0</v>
      </c>
      <c r="T253" s="145">
        <v>0</v>
      </c>
      <c r="U253" s="148">
        <v>0</v>
      </c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248507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58687835.796000004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zoomScale="80" zoomScaleNormal="80" workbookViewId="0">
      <pane xSplit="9" topLeftCell="Q1" activePane="topRight" state="frozen"/>
      <selection pane="topRight" activeCell="R93" sqref="R93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270" customWidth="1"/>
    <col min="22" max="22" width="15.28515625" style="27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21" customHeight="1" thickBot="1" x14ac:dyDescent="0.25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84">
        <v>2020</v>
      </c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6"/>
      <c r="V5" s="278" t="s">
        <v>62</v>
      </c>
    </row>
    <row r="6" spans="1:22" ht="21.75" customHeight="1" thickBot="1" x14ac:dyDescent="0.25">
      <c r="A6" s="343"/>
      <c r="B6" s="234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246">
        <v>1</v>
      </c>
      <c r="K6" s="246">
        <v>2</v>
      </c>
      <c r="L6" s="246">
        <v>3</v>
      </c>
      <c r="M6" s="246">
        <v>4</v>
      </c>
      <c r="N6" s="246">
        <v>5</v>
      </c>
      <c r="O6" s="279">
        <v>6</v>
      </c>
      <c r="P6" s="246">
        <v>7</v>
      </c>
      <c r="Q6" s="246">
        <v>8</v>
      </c>
      <c r="R6" s="246">
        <v>9</v>
      </c>
      <c r="S6" s="279">
        <v>10</v>
      </c>
      <c r="T6" s="246">
        <v>11</v>
      </c>
      <c r="U6" s="280">
        <v>12</v>
      </c>
      <c r="V6" s="281">
        <v>2020</v>
      </c>
    </row>
    <row r="7" spans="1:22" ht="15.75" x14ac:dyDescent="0.2">
      <c r="A7" s="357">
        <v>480</v>
      </c>
      <c r="B7" s="371" t="s">
        <v>182</v>
      </c>
      <c r="C7" s="361" t="s">
        <v>77</v>
      </c>
      <c r="D7" s="361">
        <v>75</v>
      </c>
      <c r="E7" s="363" t="s">
        <v>64</v>
      </c>
      <c r="F7" s="363" t="s">
        <v>31</v>
      </c>
      <c r="G7" s="363" t="s">
        <v>140</v>
      </c>
      <c r="H7" s="363" t="s">
        <v>31</v>
      </c>
      <c r="I7" s="153" t="s">
        <v>92</v>
      </c>
      <c r="J7" s="247">
        <v>26195</v>
      </c>
      <c r="K7" s="247">
        <v>28077</v>
      </c>
      <c r="L7" s="244">
        <v>24420</v>
      </c>
      <c r="M7" s="305">
        <v>15679</v>
      </c>
      <c r="N7" s="247">
        <v>22020</v>
      </c>
      <c r="O7" s="247">
        <v>19238</v>
      </c>
      <c r="P7" s="247">
        <v>22565</v>
      </c>
      <c r="Q7" s="256">
        <v>20665.454999999998</v>
      </c>
      <c r="R7" s="282">
        <v>26014.904999999988</v>
      </c>
      <c r="S7" s="256"/>
      <c r="T7" s="256"/>
      <c r="U7" s="283"/>
      <c r="V7" s="284">
        <f>SUM(J7:U7)</f>
        <v>204874.36</v>
      </c>
    </row>
    <row r="8" spans="1:22" ht="15.75" customHeight="1" x14ac:dyDescent="0.2">
      <c r="A8" s="365"/>
      <c r="B8" s="372"/>
      <c r="C8" s="367"/>
      <c r="D8" s="367"/>
      <c r="E8" s="366"/>
      <c r="F8" s="366"/>
      <c r="G8" s="366"/>
      <c r="H8" s="366"/>
      <c r="I8" s="159" t="s">
        <v>103</v>
      </c>
      <c r="J8" s="247">
        <v>7774</v>
      </c>
      <c r="K8" s="247">
        <v>9199</v>
      </c>
      <c r="L8" s="244">
        <v>5457</v>
      </c>
      <c r="M8" s="244">
        <v>8140</v>
      </c>
      <c r="N8" s="247">
        <v>12292</v>
      </c>
      <c r="O8" s="247">
        <v>5791</v>
      </c>
      <c r="P8" s="247">
        <v>8671</v>
      </c>
      <c r="Q8" s="247">
        <v>7084.5359999999982</v>
      </c>
      <c r="R8" s="258">
        <v>5249.8289999999997</v>
      </c>
      <c r="S8" s="247"/>
      <c r="T8" s="247"/>
      <c r="U8" s="285"/>
      <c r="V8" s="286">
        <f>SUM(J8:U8)</f>
        <v>69658.365000000005</v>
      </c>
    </row>
    <row r="9" spans="1:22" ht="15.75" x14ac:dyDescent="0.2">
      <c r="A9" s="365"/>
      <c r="B9" s="372"/>
      <c r="C9" s="367"/>
      <c r="D9" s="367"/>
      <c r="E9" s="366"/>
      <c r="F9" s="366"/>
      <c r="G9" s="366"/>
      <c r="H9" s="366"/>
      <c r="I9" s="159" t="s">
        <v>91</v>
      </c>
      <c r="J9" s="247">
        <v>21678</v>
      </c>
      <c r="K9" s="247">
        <v>15333</v>
      </c>
      <c r="L9" s="244">
        <v>14995</v>
      </c>
      <c r="M9" s="244">
        <v>9520</v>
      </c>
      <c r="N9" s="247">
        <v>16331</v>
      </c>
      <c r="O9" s="247">
        <v>13816</v>
      </c>
      <c r="P9" s="247">
        <v>16795</v>
      </c>
      <c r="Q9" s="247">
        <v>16193.267</v>
      </c>
      <c r="R9" s="258">
        <v>14996.713999999998</v>
      </c>
      <c r="S9" s="247"/>
      <c r="T9" s="247"/>
      <c r="U9" s="285"/>
      <c r="V9" s="286">
        <f>SUM(J9:U9)</f>
        <v>139657.981</v>
      </c>
    </row>
    <row r="10" spans="1:22" ht="15.75" x14ac:dyDescent="0.2">
      <c r="A10" s="365"/>
      <c r="B10" s="372"/>
      <c r="C10" s="367"/>
      <c r="D10" s="367"/>
      <c r="E10" s="366"/>
      <c r="F10" s="366"/>
      <c r="G10" s="366"/>
      <c r="H10" s="366"/>
      <c r="I10" s="159" t="s">
        <v>90</v>
      </c>
      <c r="J10" s="248">
        <v>232</v>
      </c>
      <c r="K10" s="247">
        <v>235</v>
      </c>
      <c r="L10" s="244">
        <v>229</v>
      </c>
      <c r="M10" s="244">
        <v>193</v>
      </c>
      <c r="N10" s="247">
        <v>326</v>
      </c>
      <c r="O10" s="247">
        <v>226</v>
      </c>
      <c r="P10" s="247">
        <v>289</v>
      </c>
      <c r="Q10" s="247">
        <v>211.80399999999997</v>
      </c>
      <c r="R10" s="258">
        <v>427.96899999999994</v>
      </c>
      <c r="S10" s="247"/>
      <c r="T10" s="247"/>
      <c r="U10" s="285"/>
      <c r="V10" s="286">
        <f>SUM(J10:U10)</f>
        <v>2369.7730000000001</v>
      </c>
    </row>
    <row r="11" spans="1:22" ht="16.5" thickBot="1" x14ac:dyDescent="0.25">
      <c r="A11" s="358"/>
      <c r="B11" s="373"/>
      <c r="C11" s="362"/>
      <c r="D11" s="362"/>
      <c r="E11" s="364"/>
      <c r="F11" s="364"/>
      <c r="G11" s="364"/>
      <c r="H11" s="364"/>
      <c r="I11" s="239" t="s">
        <v>95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>
        <v>0</v>
      </c>
      <c r="R11" s="253">
        <v>0</v>
      </c>
      <c r="S11" s="249"/>
      <c r="T11" s="249"/>
      <c r="U11" s="287"/>
      <c r="V11" s="288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250"/>
      <c r="K12" s="251"/>
      <c r="L12" s="251"/>
      <c r="M12" s="251"/>
      <c r="N12" s="251"/>
      <c r="O12" s="251"/>
      <c r="P12" s="251"/>
      <c r="Q12" s="289"/>
      <c r="R12" s="290"/>
      <c r="S12" s="251"/>
      <c r="T12" s="251"/>
      <c r="U12" s="291"/>
      <c r="V12" s="292">
        <f>SUM(V7:V11)</f>
        <v>416560.47899999999</v>
      </c>
    </row>
    <row r="13" spans="1:22" ht="15.75" x14ac:dyDescent="0.2">
      <c r="A13" s="357">
        <v>481</v>
      </c>
      <c r="B13" s="371" t="s">
        <v>183</v>
      </c>
      <c r="C13" s="361" t="s">
        <v>77</v>
      </c>
      <c r="D13" s="361">
        <v>94</v>
      </c>
      <c r="E13" s="363" t="s">
        <v>64</v>
      </c>
      <c r="F13" s="363" t="s">
        <v>31</v>
      </c>
      <c r="G13" s="363" t="s">
        <v>141</v>
      </c>
      <c r="H13" s="363" t="s">
        <v>31</v>
      </c>
      <c r="I13" s="170" t="s">
        <v>92</v>
      </c>
      <c r="J13" s="252">
        <v>14685</v>
      </c>
      <c r="K13" s="252">
        <v>14430</v>
      </c>
      <c r="L13" s="244">
        <v>13124</v>
      </c>
      <c r="M13" s="244">
        <v>12443</v>
      </c>
      <c r="N13" s="252">
        <v>9190</v>
      </c>
      <c r="O13" s="252">
        <v>11858</v>
      </c>
      <c r="P13" s="252">
        <v>13730</v>
      </c>
      <c r="Q13" s="269">
        <v>9707.4050000000007</v>
      </c>
      <c r="R13" s="269">
        <v>14427.635999999997</v>
      </c>
      <c r="S13" s="252"/>
      <c r="T13" s="252"/>
      <c r="U13" s="293"/>
      <c r="V13" s="294">
        <f>SUM(J13:U13)</f>
        <v>113595.041</v>
      </c>
    </row>
    <row r="14" spans="1:22" ht="15.75" customHeight="1" x14ac:dyDescent="0.2">
      <c r="A14" s="365"/>
      <c r="B14" s="372"/>
      <c r="C14" s="367"/>
      <c r="D14" s="367"/>
      <c r="E14" s="366"/>
      <c r="F14" s="366"/>
      <c r="G14" s="366"/>
      <c r="H14" s="366"/>
      <c r="I14" s="159" t="s">
        <v>103</v>
      </c>
      <c r="J14" s="248">
        <v>6090</v>
      </c>
      <c r="K14" s="247">
        <v>4766</v>
      </c>
      <c r="L14" s="244">
        <v>3553</v>
      </c>
      <c r="M14" s="244">
        <v>5887</v>
      </c>
      <c r="N14" s="247">
        <v>7005</v>
      </c>
      <c r="O14" s="247">
        <v>3594</v>
      </c>
      <c r="P14" s="247">
        <v>6028</v>
      </c>
      <c r="Q14" s="258">
        <v>4692.5520000000006</v>
      </c>
      <c r="R14" s="258">
        <v>3740.6959999999999</v>
      </c>
      <c r="S14" s="247"/>
      <c r="T14" s="247"/>
      <c r="U14" s="285"/>
      <c r="V14" s="286">
        <f>SUM(J14:U14)</f>
        <v>45356.248000000007</v>
      </c>
    </row>
    <row r="15" spans="1:22" ht="15.75" x14ac:dyDescent="0.2">
      <c r="A15" s="365"/>
      <c r="B15" s="372"/>
      <c r="C15" s="367"/>
      <c r="D15" s="367"/>
      <c r="E15" s="366"/>
      <c r="F15" s="366"/>
      <c r="G15" s="366"/>
      <c r="H15" s="366"/>
      <c r="I15" s="159" t="s">
        <v>91</v>
      </c>
      <c r="J15" s="248">
        <v>17302</v>
      </c>
      <c r="K15" s="247">
        <v>13613</v>
      </c>
      <c r="L15" s="244">
        <v>10412</v>
      </c>
      <c r="M15" s="244">
        <v>8627</v>
      </c>
      <c r="N15" s="247">
        <v>16051</v>
      </c>
      <c r="O15" s="247">
        <v>9638</v>
      </c>
      <c r="P15" s="247">
        <v>12524</v>
      </c>
      <c r="Q15" s="258">
        <v>10933.553000000004</v>
      </c>
      <c r="R15" s="258">
        <v>11250.739999999998</v>
      </c>
      <c r="S15" s="247"/>
      <c r="T15" s="247"/>
      <c r="U15" s="285"/>
      <c r="V15" s="286">
        <f>SUM(J15:U15)</f>
        <v>110351.29300000001</v>
      </c>
    </row>
    <row r="16" spans="1:22" ht="15.75" x14ac:dyDescent="0.2">
      <c r="A16" s="365"/>
      <c r="B16" s="372"/>
      <c r="C16" s="367"/>
      <c r="D16" s="367"/>
      <c r="E16" s="366"/>
      <c r="F16" s="366"/>
      <c r="G16" s="366"/>
      <c r="H16" s="366"/>
      <c r="I16" s="159" t="s">
        <v>90</v>
      </c>
      <c r="J16" s="248">
        <v>227</v>
      </c>
      <c r="K16" s="247">
        <v>156</v>
      </c>
      <c r="L16" s="244">
        <v>196</v>
      </c>
      <c r="M16" s="244">
        <v>125</v>
      </c>
      <c r="N16" s="247">
        <v>124</v>
      </c>
      <c r="O16" s="247">
        <v>120</v>
      </c>
      <c r="P16" s="247">
        <v>137</v>
      </c>
      <c r="Q16" s="247">
        <v>153.52399999999997</v>
      </c>
      <c r="R16" s="258">
        <v>174.81899999999999</v>
      </c>
      <c r="S16" s="247"/>
      <c r="T16" s="247"/>
      <c r="U16" s="285"/>
      <c r="V16" s="286">
        <f>SUM(J16:U16)</f>
        <v>1413.3429999999998</v>
      </c>
    </row>
    <row r="17" spans="1:22" ht="16.5" thickBot="1" x14ac:dyDescent="0.25">
      <c r="A17" s="358"/>
      <c r="B17" s="373"/>
      <c r="C17" s="362"/>
      <c r="D17" s="362"/>
      <c r="E17" s="364"/>
      <c r="F17" s="364"/>
      <c r="G17" s="364"/>
      <c r="H17" s="364"/>
      <c r="I17" s="239" t="s">
        <v>95</v>
      </c>
      <c r="J17" s="253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53">
        <v>0</v>
      </c>
      <c r="R17" s="253">
        <v>0</v>
      </c>
      <c r="S17" s="249"/>
      <c r="T17" s="249"/>
      <c r="U17" s="287"/>
      <c r="V17" s="288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250"/>
      <c r="K18" s="251"/>
      <c r="L18" s="251"/>
      <c r="M18" s="251"/>
      <c r="N18" s="251"/>
      <c r="O18" s="251"/>
      <c r="P18" s="251"/>
      <c r="Q18" s="289"/>
      <c r="R18" s="290"/>
      <c r="S18" s="251"/>
      <c r="T18" s="251"/>
      <c r="U18" s="291"/>
      <c r="V18" s="292">
        <f>SUM(V13:V17)</f>
        <v>270715.92499999999</v>
      </c>
    </row>
    <row r="19" spans="1:22" ht="16.149999999999999" customHeight="1" x14ac:dyDescent="0.2">
      <c r="A19" s="357">
        <v>482</v>
      </c>
      <c r="B19" s="359" t="s">
        <v>184</v>
      </c>
      <c r="C19" s="361" t="s">
        <v>79</v>
      </c>
      <c r="D19" s="361">
        <v>225</v>
      </c>
      <c r="E19" s="371" t="s">
        <v>142</v>
      </c>
      <c r="F19" s="363" t="s">
        <v>31</v>
      </c>
      <c r="G19" s="363" t="s">
        <v>64</v>
      </c>
      <c r="H19" s="363" t="s">
        <v>31</v>
      </c>
      <c r="I19" s="170" t="s">
        <v>92</v>
      </c>
      <c r="J19" s="252">
        <v>40880</v>
      </c>
      <c r="K19" s="252">
        <v>42507</v>
      </c>
      <c r="L19" s="244">
        <v>37544</v>
      </c>
      <c r="M19" s="244">
        <v>28122</v>
      </c>
      <c r="N19" s="252">
        <v>31210</v>
      </c>
      <c r="O19" s="252">
        <v>31096</v>
      </c>
      <c r="P19" s="252">
        <v>36295</v>
      </c>
      <c r="Q19" s="269">
        <v>30372.86</v>
      </c>
      <c r="R19" s="269">
        <v>40442.541000000005</v>
      </c>
      <c r="S19" s="252"/>
      <c r="T19" s="252"/>
      <c r="U19" s="293"/>
      <c r="V19" s="294">
        <f>SUM(J19:U19)</f>
        <v>318469.40100000001</v>
      </c>
    </row>
    <row r="20" spans="1:22" ht="16.149999999999999" customHeight="1" x14ac:dyDescent="0.2">
      <c r="A20" s="365"/>
      <c r="B20" s="374"/>
      <c r="C20" s="367"/>
      <c r="D20" s="367"/>
      <c r="E20" s="372"/>
      <c r="F20" s="366"/>
      <c r="G20" s="366"/>
      <c r="H20" s="366"/>
      <c r="I20" s="159" t="s">
        <v>103</v>
      </c>
      <c r="J20" s="247">
        <v>13864</v>
      </c>
      <c r="K20" s="247">
        <v>13965</v>
      </c>
      <c r="L20" s="244">
        <v>9010</v>
      </c>
      <c r="M20" s="244">
        <v>14027</v>
      </c>
      <c r="N20" s="247">
        <v>19297</v>
      </c>
      <c r="O20" s="247">
        <v>9385</v>
      </c>
      <c r="P20" s="247">
        <v>14700</v>
      </c>
      <c r="Q20" s="258">
        <v>11777.087999999998</v>
      </c>
      <c r="R20" s="258">
        <v>8990.5250000000015</v>
      </c>
      <c r="S20" s="247"/>
      <c r="T20" s="247"/>
      <c r="U20" s="285"/>
      <c r="V20" s="286">
        <f>SUM(J20:U20)</f>
        <v>115015.61300000001</v>
      </c>
    </row>
    <row r="21" spans="1:22" ht="16.149999999999999" customHeight="1" x14ac:dyDescent="0.2">
      <c r="A21" s="365"/>
      <c r="B21" s="374"/>
      <c r="C21" s="367"/>
      <c r="D21" s="367"/>
      <c r="E21" s="372"/>
      <c r="F21" s="366"/>
      <c r="G21" s="366"/>
      <c r="H21" s="366"/>
      <c r="I21" s="159" t="s">
        <v>91</v>
      </c>
      <c r="J21" s="247">
        <v>38980</v>
      </c>
      <c r="K21" s="247">
        <v>28946</v>
      </c>
      <c r="L21" s="244">
        <v>25407</v>
      </c>
      <c r="M21" s="244">
        <v>18147</v>
      </c>
      <c r="N21" s="247">
        <v>32382</v>
      </c>
      <c r="O21" s="247">
        <v>23454</v>
      </c>
      <c r="P21" s="247">
        <v>29319</v>
      </c>
      <c r="Q21" s="258">
        <v>27126.819999999996</v>
      </c>
      <c r="R21" s="258">
        <v>26247.453999999998</v>
      </c>
      <c r="S21" s="247"/>
      <c r="T21" s="247"/>
      <c r="U21" s="285"/>
      <c r="V21" s="286">
        <f>SUM(J21:U21)</f>
        <v>250009.274</v>
      </c>
    </row>
    <row r="22" spans="1:22" ht="16.149999999999999" customHeight="1" x14ac:dyDescent="0.2">
      <c r="A22" s="365"/>
      <c r="B22" s="374"/>
      <c r="C22" s="367"/>
      <c r="D22" s="367"/>
      <c r="E22" s="372"/>
      <c r="F22" s="366"/>
      <c r="G22" s="366"/>
      <c r="H22" s="366"/>
      <c r="I22" s="159" t="s">
        <v>90</v>
      </c>
      <c r="J22" s="248">
        <v>459</v>
      </c>
      <c r="K22" s="247">
        <v>391</v>
      </c>
      <c r="L22" s="244">
        <v>425</v>
      </c>
      <c r="M22" s="244">
        <v>318</v>
      </c>
      <c r="N22" s="247">
        <v>450</v>
      </c>
      <c r="O22" s="247">
        <v>346</v>
      </c>
      <c r="P22" s="247">
        <v>427</v>
      </c>
      <c r="Q22" s="247">
        <v>365.32800000000003</v>
      </c>
      <c r="R22" s="258">
        <v>602.78800000000001</v>
      </c>
      <c r="S22" s="247"/>
      <c r="T22" s="247"/>
      <c r="U22" s="285"/>
      <c r="V22" s="286">
        <f>SUM(J22:U22)</f>
        <v>3784.116</v>
      </c>
    </row>
    <row r="23" spans="1:22" ht="16.149999999999999" customHeight="1" thickBot="1" x14ac:dyDescent="0.25">
      <c r="A23" s="358"/>
      <c r="B23" s="360"/>
      <c r="C23" s="362"/>
      <c r="D23" s="362"/>
      <c r="E23" s="373"/>
      <c r="F23" s="364"/>
      <c r="G23" s="364"/>
      <c r="H23" s="364"/>
      <c r="I23" s="239" t="s">
        <v>95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64">
        <v>0</v>
      </c>
      <c r="R23" s="253">
        <v>0</v>
      </c>
      <c r="S23" s="249"/>
      <c r="T23" s="249"/>
      <c r="U23" s="287"/>
      <c r="V23" s="288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250"/>
      <c r="K24" s="251"/>
      <c r="L24" s="251"/>
      <c r="M24" s="251"/>
      <c r="N24" s="251"/>
      <c r="O24" s="251"/>
      <c r="P24" s="251"/>
      <c r="Q24" s="289"/>
      <c r="R24" s="290"/>
      <c r="S24" s="251"/>
      <c r="T24" s="251"/>
      <c r="U24" s="291"/>
      <c r="V24" s="292">
        <f>SUM(V19:V23)</f>
        <v>687278.4040000001</v>
      </c>
    </row>
    <row r="25" spans="1:22" ht="48" thickBot="1" x14ac:dyDescent="0.25">
      <c r="A25" s="124">
        <v>500</v>
      </c>
      <c r="B25" s="241" t="s">
        <v>185</v>
      </c>
      <c r="C25" s="240" t="s">
        <v>80</v>
      </c>
      <c r="D25" s="240">
        <v>36</v>
      </c>
      <c r="E25" s="239" t="s">
        <v>20</v>
      </c>
      <c r="F25" s="239" t="s">
        <v>31</v>
      </c>
      <c r="G25" s="239" t="s">
        <v>138</v>
      </c>
      <c r="H25" s="239" t="s">
        <v>31</v>
      </c>
      <c r="I25" s="239" t="s">
        <v>93</v>
      </c>
      <c r="J25" s="254">
        <v>81496</v>
      </c>
      <c r="K25" s="249">
        <v>56695</v>
      </c>
      <c r="L25" s="272">
        <v>58707</v>
      </c>
      <c r="M25" s="249">
        <v>95305</v>
      </c>
      <c r="N25" s="249">
        <v>79610</v>
      </c>
      <c r="O25" s="249">
        <v>51298</v>
      </c>
      <c r="P25" s="249">
        <v>40153</v>
      </c>
      <c r="Q25" s="295">
        <v>23871.9</v>
      </c>
      <c r="R25" s="253">
        <v>38075.200000000004</v>
      </c>
      <c r="S25" s="249"/>
      <c r="T25" s="249"/>
      <c r="U25" s="287"/>
      <c r="V25" s="288">
        <f>SUM(J25:U25)</f>
        <v>525211.1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250"/>
      <c r="K26" s="251"/>
      <c r="L26" s="251"/>
      <c r="M26" s="251"/>
      <c r="N26" s="251"/>
      <c r="O26" s="251"/>
      <c r="P26" s="251"/>
      <c r="Q26" s="289"/>
      <c r="R26" s="290"/>
      <c r="S26" s="251"/>
      <c r="T26" s="251"/>
      <c r="U26" s="291"/>
      <c r="V26" s="292">
        <f>SUM(V25)</f>
        <v>525211.1</v>
      </c>
    </row>
    <row r="27" spans="1:22" ht="15.75" x14ac:dyDescent="0.2">
      <c r="A27" s="357">
        <v>501</v>
      </c>
      <c r="B27" s="361" t="s">
        <v>215</v>
      </c>
      <c r="C27" s="361" t="s">
        <v>81</v>
      </c>
      <c r="D27" s="361">
        <v>36</v>
      </c>
      <c r="E27" s="363" t="s">
        <v>20</v>
      </c>
      <c r="F27" s="363" t="s">
        <v>31</v>
      </c>
      <c r="G27" s="363" t="s">
        <v>139</v>
      </c>
      <c r="H27" s="235" t="s">
        <v>31</v>
      </c>
      <c r="I27" s="170" t="s">
        <v>98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8">
        <v>0</v>
      </c>
      <c r="R27" s="269">
        <v>0</v>
      </c>
      <c r="S27" s="252"/>
      <c r="T27" s="252"/>
      <c r="U27" s="293"/>
      <c r="V27" s="294">
        <f>SUM(J27:U27)</f>
        <v>0</v>
      </c>
    </row>
    <row r="28" spans="1:22" ht="16.5" thickBot="1" x14ac:dyDescent="0.25">
      <c r="A28" s="358"/>
      <c r="B28" s="362"/>
      <c r="C28" s="362"/>
      <c r="D28" s="362"/>
      <c r="E28" s="364"/>
      <c r="F28" s="364"/>
      <c r="G28" s="364"/>
      <c r="H28" s="239"/>
      <c r="I28" s="240" t="s">
        <v>97</v>
      </c>
      <c r="J28" s="253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249">
        <v>3279</v>
      </c>
      <c r="Q28" s="253">
        <v>7452.8919999999998</v>
      </c>
      <c r="R28" s="253">
        <v>6517.9000000000005</v>
      </c>
      <c r="S28" s="249"/>
      <c r="T28" s="249"/>
      <c r="U28" s="287"/>
      <c r="V28" s="294">
        <f>SUM(J28:U28)</f>
        <v>17249.792000000001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250"/>
      <c r="K29" s="251"/>
      <c r="L29" s="251"/>
      <c r="M29" s="251"/>
      <c r="N29" s="251"/>
      <c r="O29" s="251"/>
      <c r="P29" s="251"/>
      <c r="Q29" s="289"/>
      <c r="R29" s="290"/>
      <c r="S29" s="251"/>
      <c r="T29" s="251"/>
      <c r="U29" s="291"/>
      <c r="V29" s="292">
        <f>SUM(V27:V28)</f>
        <v>17249.792000000001</v>
      </c>
    </row>
    <row r="30" spans="1:22" ht="16.5" customHeight="1" x14ac:dyDescent="0.2">
      <c r="A30" s="357">
        <v>502</v>
      </c>
      <c r="B30" s="371" t="s">
        <v>186</v>
      </c>
      <c r="C30" s="361" t="s">
        <v>77</v>
      </c>
      <c r="D30" s="361">
        <v>36</v>
      </c>
      <c r="E30" s="363" t="s">
        <v>138</v>
      </c>
      <c r="F30" s="363" t="s">
        <v>31</v>
      </c>
      <c r="G30" s="363" t="s">
        <v>20</v>
      </c>
      <c r="H30" s="363" t="s">
        <v>31</v>
      </c>
      <c r="I30" s="176" t="s">
        <v>92</v>
      </c>
      <c r="J30" s="255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82">
        <v>0</v>
      </c>
      <c r="R30" s="282">
        <v>0</v>
      </c>
      <c r="S30" s="256"/>
      <c r="T30" s="256"/>
      <c r="U30" s="283"/>
      <c r="V30" s="284">
        <f>SUM(J30:U30)</f>
        <v>0</v>
      </c>
    </row>
    <row r="31" spans="1:22" ht="16.5" customHeight="1" x14ac:dyDescent="0.2">
      <c r="A31" s="365"/>
      <c r="B31" s="372"/>
      <c r="C31" s="367"/>
      <c r="D31" s="367"/>
      <c r="E31" s="366"/>
      <c r="F31" s="366"/>
      <c r="G31" s="366"/>
      <c r="H31" s="366"/>
      <c r="I31" s="178" t="s">
        <v>93</v>
      </c>
      <c r="J31" s="257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69">
        <v>0</v>
      </c>
      <c r="R31" s="269">
        <v>0</v>
      </c>
      <c r="S31" s="247"/>
      <c r="T31" s="247"/>
      <c r="U31" s="285"/>
      <c r="V31" s="286">
        <f>SUM(J31:U31)</f>
        <v>0</v>
      </c>
    </row>
    <row r="32" spans="1:22" ht="16.5" customHeight="1" x14ac:dyDescent="0.2">
      <c r="A32" s="365"/>
      <c r="B32" s="372"/>
      <c r="C32" s="367"/>
      <c r="D32" s="367"/>
      <c r="E32" s="366"/>
      <c r="F32" s="366"/>
      <c r="G32" s="366"/>
      <c r="H32" s="366"/>
      <c r="I32" s="178" t="s">
        <v>219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69">
        <v>0</v>
      </c>
      <c r="P32" s="252">
        <v>4267.9749999999995</v>
      </c>
      <c r="Q32" s="269">
        <v>4160.3009999999995</v>
      </c>
      <c r="R32" s="269">
        <v>4299.6750000000002</v>
      </c>
      <c r="S32" s="247"/>
      <c r="T32" s="247"/>
      <c r="U32" s="285"/>
      <c r="V32" s="286">
        <f>SUM(J32:U32)</f>
        <v>12727.950999999997</v>
      </c>
    </row>
    <row r="33" spans="1:22" ht="16.5" customHeight="1" x14ac:dyDescent="0.2">
      <c r="A33" s="365"/>
      <c r="B33" s="372"/>
      <c r="C33" s="367"/>
      <c r="D33" s="367"/>
      <c r="E33" s="366"/>
      <c r="F33" s="366"/>
      <c r="G33" s="366"/>
      <c r="H33" s="366"/>
      <c r="I33" s="159" t="s">
        <v>164</v>
      </c>
      <c r="J33" s="258">
        <v>0</v>
      </c>
      <c r="K33" s="247">
        <v>0</v>
      </c>
      <c r="L33" s="247">
        <v>7785</v>
      </c>
      <c r="M33" s="247">
        <v>9921</v>
      </c>
      <c r="N33" s="247">
        <v>4626</v>
      </c>
      <c r="O33" s="247">
        <v>7601</v>
      </c>
      <c r="P33" s="258">
        <v>0</v>
      </c>
      <c r="Q33" s="258">
        <v>0</v>
      </c>
      <c r="R33" s="258">
        <v>0</v>
      </c>
      <c r="S33" s="247"/>
      <c r="T33" s="247"/>
      <c r="U33" s="285"/>
      <c r="V33" s="286">
        <f>SUM(J33:U33)</f>
        <v>29933</v>
      </c>
    </row>
    <row r="34" spans="1:22" ht="16.5" customHeight="1" thickBot="1" x14ac:dyDescent="0.25">
      <c r="A34" s="358"/>
      <c r="B34" s="373"/>
      <c r="C34" s="362"/>
      <c r="D34" s="362"/>
      <c r="E34" s="364"/>
      <c r="F34" s="364"/>
      <c r="G34" s="364"/>
      <c r="H34" s="364"/>
      <c r="I34" s="239" t="s">
        <v>171</v>
      </c>
      <c r="J34" s="253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64">
        <v>0</v>
      </c>
      <c r="R34" s="253">
        <v>0</v>
      </c>
      <c r="S34" s="249"/>
      <c r="T34" s="249"/>
      <c r="U34" s="287"/>
      <c r="V34" s="288">
        <f>SUM(J34:U34)</f>
        <v>0</v>
      </c>
    </row>
    <row r="35" spans="1:22" ht="16.5" thickBot="1" x14ac:dyDescent="0.25">
      <c r="A35" s="125"/>
      <c r="B35" s="133"/>
      <c r="C35" s="133"/>
      <c r="D35" s="133"/>
      <c r="E35" s="133"/>
      <c r="F35" s="133"/>
      <c r="G35" s="133"/>
      <c r="H35" s="133"/>
      <c r="I35" s="133"/>
      <c r="J35" s="250"/>
      <c r="K35" s="251"/>
      <c r="L35" s="251"/>
      <c r="M35" s="251"/>
      <c r="N35" s="251"/>
      <c r="O35" s="251"/>
      <c r="P35" s="251"/>
      <c r="Q35" s="289"/>
      <c r="R35" s="290"/>
      <c r="S35" s="251"/>
      <c r="T35" s="251"/>
      <c r="U35" s="291"/>
      <c r="V35" s="292">
        <f>SUM(V30:V34)</f>
        <v>42660.951000000001</v>
      </c>
    </row>
    <row r="36" spans="1:22" ht="15.75" x14ac:dyDescent="0.2">
      <c r="A36" s="357">
        <v>525</v>
      </c>
      <c r="B36" s="361" t="s">
        <v>33</v>
      </c>
      <c r="C36" s="361" t="s">
        <v>81</v>
      </c>
      <c r="D36" s="361">
        <v>15</v>
      </c>
      <c r="E36" s="363" t="s">
        <v>143</v>
      </c>
      <c r="F36" s="363" t="s">
        <v>34</v>
      </c>
      <c r="G36" s="363" t="s">
        <v>25</v>
      </c>
      <c r="H36" s="363" t="s">
        <v>34</v>
      </c>
      <c r="I36" s="176" t="s">
        <v>92</v>
      </c>
      <c r="J36" s="255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127763</v>
      </c>
      <c r="Q36" s="282">
        <v>150130.69699999993</v>
      </c>
      <c r="R36" s="282">
        <v>157275.70700000008</v>
      </c>
      <c r="S36" s="256"/>
      <c r="T36" s="256"/>
      <c r="U36" s="283"/>
      <c r="V36" s="284">
        <f>SUM(J36:U36)</f>
        <v>435169.40399999998</v>
      </c>
    </row>
    <row r="37" spans="1:22" ht="16.5" thickBot="1" x14ac:dyDescent="0.25">
      <c r="A37" s="358"/>
      <c r="B37" s="362"/>
      <c r="C37" s="362"/>
      <c r="D37" s="362"/>
      <c r="E37" s="364"/>
      <c r="F37" s="364"/>
      <c r="G37" s="364"/>
      <c r="H37" s="364"/>
      <c r="I37" s="159" t="s">
        <v>103</v>
      </c>
      <c r="J37" s="253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64">
        <v>0</v>
      </c>
      <c r="R37" s="253">
        <v>0</v>
      </c>
      <c r="S37" s="249"/>
      <c r="T37" s="249"/>
      <c r="U37" s="287"/>
      <c r="V37" s="288">
        <f>SUM(J37:U37)</f>
        <v>0</v>
      </c>
    </row>
    <row r="38" spans="1:22" ht="16.5" thickBot="1" x14ac:dyDescent="0.25">
      <c r="A38" s="125"/>
      <c r="B38" s="133"/>
      <c r="C38" s="133"/>
      <c r="D38" s="133"/>
      <c r="E38" s="133"/>
      <c r="F38" s="133"/>
      <c r="G38" s="133"/>
      <c r="H38" s="133"/>
      <c r="I38" s="133"/>
      <c r="J38" s="250"/>
      <c r="K38" s="251"/>
      <c r="L38" s="251"/>
      <c r="M38" s="251"/>
      <c r="N38" s="251"/>
      <c r="O38" s="251"/>
      <c r="P38" s="251"/>
      <c r="Q38" s="289"/>
      <c r="R38" s="290"/>
      <c r="S38" s="251"/>
      <c r="T38" s="251"/>
      <c r="U38" s="291"/>
      <c r="V38" s="292">
        <f>SUM(V36:V37)</f>
        <v>435169.40399999998</v>
      </c>
    </row>
    <row r="39" spans="1:22" ht="16.5" thickBot="1" x14ac:dyDescent="0.25">
      <c r="A39" s="124">
        <v>526</v>
      </c>
      <c r="B39" s="239" t="s">
        <v>33</v>
      </c>
      <c r="C39" s="240" t="s">
        <v>82</v>
      </c>
      <c r="D39" s="240">
        <v>15</v>
      </c>
      <c r="E39" s="239" t="s">
        <v>143</v>
      </c>
      <c r="F39" s="239" t="s">
        <v>34</v>
      </c>
      <c r="G39" s="239" t="s">
        <v>25</v>
      </c>
      <c r="H39" s="239" t="s">
        <v>34</v>
      </c>
      <c r="I39" s="239" t="s">
        <v>91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38555</v>
      </c>
      <c r="Q39" s="295">
        <v>42569.448000000011</v>
      </c>
      <c r="R39" s="253">
        <v>40659.689999999995</v>
      </c>
      <c r="S39" s="249"/>
      <c r="T39" s="249"/>
      <c r="U39" s="287"/>
      <c r="V39" s="288">
        <f>SUM(J39:U39)</f>
        <v>121784.13800000001</v>
      </c>
    </row>
    <row r="40" spans="1:22" ht="16.5" thickBot="1" x14ac:dyDescent="0.25">
      <c r="A40" s="123"/>
      <c r="B40" s="133"/>
      <c r="C40" s="133"/>
      <c r="D40" s="133"/>
      <c r="E40" s="133"/>
      <c r="F40" s="133"/>
      <c r="G40" s="133"/>
      <c r="H40" s="133"/>
      <c r="I40" s="133"/>
      <c r="J40" s="250"/>
      <c r="K40" s="251"/>
      <c r="L40" s="251"/>
      <c r="M40" s="251"/>
      <c r="N40" s="251"/>
      <c r="O40" s="251"/>
      <c r="P40" s="251"/>
      <c r="Q40" s="289"/>
      <c r="R40" s="290"/>
      <c r="S40" s="251"/>
      <c r="T40" s="251"/>
      <c r="U40" s="291"/>
      <c r="V40" s="292">
        <f>SUM(V39)</f>
        <v>121784.13800000001</v>
      </c>
    </row>
    <row r="41" spans="1:22" ht="15.75" x14ac:dyDescent="0.2">
      <c r="A41" s="357">
        <v>537</v>
      </c>
      <c r="B41" s="359" t="s">
        <v>187</v>
      </c>
      <c r="C41" s="361" t="s">
        <v>83</v>
      </c>
      <c r="D41" s="368">
        <v>363.9</v>
      </c>
      <c r="E41" s="361" t="s">
        <v>16</v>
      </c>
      <c r="F41" s="361" t="s">
        <v>36</v>
      </c>
      <c r="G41" s="359" t="s">
        <v>144</v>
      </c>
      <c r="H41" s="361" t="s">
        <v>37</v>
      </c>
      <c r="I41" s="170" t="s">
        <v>92</v>
      </c>
      <c r="J41" s="252">
        <v>0</v>
      </c>
      <c r="K41" s="252">
        <v>0</v>
      </c>
      <c r="L41" s="244">
        <v>9141</v>
      </c>
      <c r="M41" s="244">
        <v>2672</v>
      </c>
      <c r="N41" s="252">
        <v>19815</v>
      </c>
      <c r="O41" s="252">
        <v>13746</v>
      </c>
      <c r="P41" s="252">
        <v>34958</v>
      </c>
      <c r="Q41" s="258">
        <v>31865.728999999999</v>
      </c>
      <c r="R41" s="269">
        <v>8485.2080000000005</v>
      </c>
      <c r="S41" s="252"/>
      <c r="T41" s="252"/>
      <c r="U41" s="293"/>
      <c r="V41" s="294">
        <f>SUM(J41:U41)</f>
        <v>120682.93699999999</v>
      </c>
    </row>
    <row r="42" spans="1:22" ht="15.75" x14ac:dyDescent="0.2">
      <c r="A42" s="365"/>
      <c r="B42" s="374"/>
      <c r="C42" s="367"/>
      <c r="D42" s="369"/>
      <c r="E42" s="367"/>
      <c r="F42" s="367"/>
      <c r="G42" s="374"/>
      <c r="H42" s="367"/>
      <c r="I42" s="159" t="s">
        <v>98</v>
      </c>
      <c r="J42" s="252">
        <v>0</v>
      </c>
      <c r="K42" s="252">
        <v>0</v>
      </c>
      <c r="L42" s="244">
        <v>0</v>
      </c>
      <c r="M42" s="244">
        <v>0</v>
      </c>
      <c r="N42" s="252">
        <v>0</v>
      </c>
      <c r="O42" s="252">
        <v>0</v>
      </c>
      <c r="P42" s="252">
        <v>0</v>
      </c>
      <c r="Q42" s="258">
        <v>0</v>
      </c>
      <c r="R42" s="269">
        <v>0</v>
      </c>
      <c r="S42" s="252"/>
      <c r="T42" s="252"/>
      <c r="U42" s="293"/>
      <c r="V42" s="294">
        <f>SUM(J42:U42)</f>
        <v>0</v>
      </c>
    </row>
    <row r="43" spans="1:22" ht="15.75" x14ac:dyDescent="0.2">
      <c r="A43" s="365"/>
      <c r="B43" s="374"/>
      <c r="C43" s="367"/>
      <c r="D43" s="369"/>
      <c r="E43" s="367"/>
      <c r="F43" s="367"/>
      <c r="G43" s="374"/>
      <c r="H43" s="367"/>
      <c r="I43" s="170" t="s">
        <v>91</v>
      </c>
      <c r="J43" s="252">
        <v>25652</v>
      </c>
      <c r="K43" s="252">
        <v>31634</v>
      </c>
      <c r="L43" s="244">
        <v>58926</v>
      </c>
      <c r="M43" s="273">
        <v>0</v>
      </c>
      <c r="N43" s="252">
        <v>0</v>
      </c>
      <c r="O43" s="252">
        <v>10793</v>
      </c>
      <c r="P43" s="252">
        <v>36620</v>
      </c>
      <c r="Q43" s="258">
        <v>32917.828000000001</v>
      </c>
      <c r="R43" s="269">
        <v>24875.654000000002</v>
      </c>
      <c r="S43" s="252"/>
      <c r="T43" s="252"/>
      <c r="U43" s="293"/>
      <c r="V43" s="294">
        <f>SUM(J43:U43)</f>
        <v>221418.48200000002</v>
      </c>
    </row>
    <row r="44" spans="1:22" ht="15.75" x14ac:dyDescent="0.2">
      <c r="A44" s="365"/>
      <c r="B44" s="374"/>
      <c r="C44" s="367"/>
      <c r="D44" s="369"/>
      <c r="E44" s="367"/>
      <c r="F44" s="367"/>
      <c r="G44" s="367"/>
      <c r="H44" s="367"/>
      <c r="I44" s="153" t="s">
        <v>69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58">
        <v>0</v>
      </c>
      <c r="R44" s="258">
        <v>0</v>
      </c>
      <c r="S44" s="247"/>
      <c r="T44" s="247"/>
      <c r="U44" s="285"/>
      <c r="V44" s="286">
        <f>SUM(J44:U44)</f>
        <v>0</v>
      </c>
    </row>
    <row r="45" spans="1:22" ht="16.5" thickBot="1" x14ac:dyDescent="0.25">
      <c r="A45" s="358"/>
      <c r="B45" s="360"/>
      <c r="C45" s="362"/>
      <c r="D45" s="370"/>
      <c r="E45" s="362"/>
      <c r="F45" s="362"/>
      <c r="G45" s="362"/>
      <c r="H45" s="362"/>
      <c r="I45" s="180" t="s">
        <v>93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95">
        <v>0</v>
      </c>
      <c r="R45" s="266">
        <v>0</v>
      </c>
      <c r="S45" s="259"/>
      <c r="T45" s="259"/>
      <c r="U45" s="296"/>
      <c r="V45" s="297">
        <f>SUM(J45:U45)</f>
        <v>0</v>
      </c>
    </row>
    <row r="46" spans="1:22" ht="16.5" thickBot="1" x14ac:dyDescent="0.25">
      <c r="A46" s="123"/>
      <c r="B46" s="133"/>
      <c r="C46" s="133"/>
      <c r="D46" s="133"/>
      <c r="E46" s="133"/>
      <c r="F46" s="133"/>
      <c r="G46" s="133"/>
      <c r="H46" s="133"/>
      <c r="I46" s="133"/>
      <c r="J46" s="250"/>
      <c r="K46" s="251"/>
      <c r="L46" s="251"/>
      <c r="M46" s="251"/>
      <c r="N46" s="251"/>
      <c r="O46" s="251"/>
      <c r="P46" s="251"/>
      <c r="Q46" s="289"/>
      <c r="R46" s="290"/>
      <c r="S46" s="251"/>
      <c r="T46" s="251"/>
      <c r="U46" s="291"/>
      <c r="V46" s="292">
        <f>SUM(V41:V45)</f>
        <v>342101.41899999999</v>
      </c>
    </row>
    <row r="47" spans="1:22" ht="15.75" x14ac:dyDescent="0.2">
      <c r="A47" s="365">
        <v>541</v>
      </c>
      <c r="B47" s="374" t="s">
        <v>188</v>
      </c>
      <c r="C47" s="367" t="s">
        <v>81</v>
      </c>
      <c r="D47" s="367">
        <v>93</v>
      </c>
      <c r="E47" s="367" t="s">
        <v>7</v>
      </c>
      <c r="F47" s="367" t="s">
        <v>39</v>
      </c>
      <c r="G47" s="367" t="s">
        <v>145</v>
      </c>
      <c r="H47" s="367" t="s">
        <v>39</v>
      </c>
      <c r="I47" s="170" t="s">
        <v>94</v>
      </c>
      <c r="J47" s="252">
        <v>0</v>
      </c>
      <c r="K47" s="252">
        <v>0</v>
      </c>
      <c r="L47" s="273">
        <v>0</v>
      </c>
      <c r="M47" s="252">
        <v>0</v>
      </c>
      <c r="N47" s="252">
        <v>0</v>
      </c>
      <c r="O47" s="252">
        <v>0</v>
      </c>
      <c r="P47" s="252">
        <v>0</v>
      </c>
      <c r="Q47" s="258">
        <v>0</v>
      </c>
      <c r="R47" s="269">
        <v>0</v>
      </c>
      <c r="S47" s="252"/>
      <c r="T47" s="252"/>
      <c r="U47" s="293"/>
      <c r="V47" s="294">
        <f t="shared" ref="V47:V56" si="0">SUM(J47:U47)</f>
        <v>0</v>
      </c>
    </row>
    <row r="48" spans="1:22" ht="15.75" x14ac:dyDescent="0.2">
      <c r="A48" s="365"/>
      <c r="B48" s="374"/>
      <c r="C48" s="367"/>
      <c r="D48" s="367"/>
      <c r="E48" s="367"/>
      <c r="F48" s="367"/>
      <c r="G48" s="367"/>
      <c r="H48" s="367"/>
      <c r="I48" s="153" t="s">
        <v>92</v>
      </c>
      <c r="J48" s="247">
        <v>103439</v>
      </c>
      <c r="K48" s="247">
        <v>83630</v>
      </c>
      <c r="L48" s="244">
        <v>39857</v>
      </c>
      <c r="M48" s="247">
        <v>41175</v>
      </c>
      <c r="N48" s="247">
        <v>50285</v>
      </c>
      <c r="O48" s="247">
        <v>32701</v>
      </c>
      <c r="P48" s="247">
        <v>41905</v>
      </c>
      <c r="Q48" s="258">
        <v>87560.172000000006</v>
      </c>
      <c r="R48" s="258">
        <v>71063.866999999969</v>
      </c>
      <c r="S48" s="247"/>
      <c r="T48" s="247"/>
      <c r="U48" s="285"/>
      <c r="V48" s="286">
        <f t="shared" si="0"/>
        <v>551616.03899999999</v>
      </c>
    </row>
    <row r="49" spans="1:22" ht="15.75" x14ac:dyDescent="0.2">
      <c r="A49" s="365"/>
      <c r="B49" s="374"/>
      <c r="C49" s="367"/>
      <c r="D49" s="367"/>
      <c r="E49" s="367"/>
      <c r="F49" s="367"/>
      <c r="G49" s="367"/>
      <c r="H49" s="367"/>
      <c r="I49" s="159" t="s">
        <v>98</v>
      </c>
      <c r="J49" s="247">
        <v>0</v>
      </c>
      <c r="K49" s="247">
        <v>0</v>
      </c>
      <c r="L49" s="275">
        <v>0</v>
      </c>
      <c r="M49" s="247">
        <v>0</v>
      </c>
      <c r="N49" s="247">
        <v>0</v>
      </c>
      <c r="O49" s="247">
        <v>0</v>
      </c>
      <c r="P49" s="247">
        <v>0</v>
      </c>
      <c r="Q49" s="258">
        <v>0</v>
      </c>
      <c r="R49" s="258">
        <v>0</v>
      </c>
      <c r="S49" s="247"/>
      <c r="T49" s="247"/>
      <c r="U49" s="285"/>
      <c r="V49" s="286">
        <f t="shared" si="0"/>
        <v>0</v>
      </c>
    </row>
    <row r="50" spans="1:22" ht="15.75" x14ac:dyDescent="0.2">
      <c r="A50" s="365"/>
      <c r="B50" s="374"/>
      <c r="C50" s="367"/>
      <c r="D50" s="367"/>
      <c r="E50" s="367"/>
      <c r="F50" s="367"/>
      <c r="G50" s="367"/>
      <c r="H50" s="367"/>
      <c r="I50" s="153" t="s">
        <v>103</v>
      </c>
      <c r="J50" s="247">
        <v>6089</v>
      </c>
      <c r="K50" s="247">
        <v>19049</v>
      </c>
      <c r="L50" s="244">
        <v>28607</v>
      </c>
      <c r="M50" s="244">
        <v>42088</v>
      </c>
      <c r="N50" s="247">
        <v>25270</v>
      </c>
      <c r="O50" s="247">
        <v>44737</v>
      </c>
      <c r="P50" s="247">
        <v>30081</v>
      </c>
      <c r="Q50" s="258">
        <v>36205.591999999997</v>
      </c>
      <c r="R50" s="258">
        <v>14669.689</v>
      </c>
      <c r="S50" s="247"/>
      <c r="T50" s="247"/>
      <c r="U50" s="285"/>
      <c r="V50" s="286">
        <f t="shared" si="0"/>
        <v>246796.28100000002</v>
      </c>
    </row>
    <row r="51" spans="1:22" ht="15.75" x14ac:dyDescent="0.2">
      <c r="A51" s="365"/>
      <c r="B51" s="374"/>
      <c r="C51" s="367"/>
      <c r="D51" s="367"/>
      <c r="E51" s="367"/>
      <c r="F51" s="367"/>
      <c r="G51" s="367"/>
      <c r="H51" s="367"/>
      <c r="I51" s="153" t="s">
        <v>91</v>
      </c>
      <c r="J51" s="247">
        <v>42934</v>
      </c>
      <c r="K51" s="247">
        <v>24048</v>
      </c>
      <c r="L51" s="244">
        <v>53537</v>
      </c>
      <c r="M51" s="244">
        <v>71585</v>
      </c>
      <c r="N51" s="247">
        <v>42803</v>
      </c>
      <c r="O51" s="247">
        <v>44682</v>
      </c>
      <c r="P51" s="247">
        <v>55883</v>
      </c>
      <c r="Q51" s="258">
        <v>35269.801000000007</v>
      </c>
      <c r="R51" s="258">
        <v>29325.986000000001</v>
      </c>
      <c r="S51" s="247"/>
      <c r="T51" s="247"/>
      <c r="U51" s="285"/>
      <c r="V51" s="286">
        <f t="shared" si="0"/>
        <v>400067.78699999995</v>
      </c>
    </row>
    <row r="52" spans="1:22" ht="15.75" x14ac:dyDescent="0.2">
      <c r="A52" s="365"/>
      <c r="B52" s="374"/>
      <c r="C52" s="367"/>
      <c r="D52" s="367"/>
      <c r="E52" s="367"/>
      <c r="F52" s="367"/>
      <c r="G52" s="367"/>
      <c r="H52" s="367"/>
      <c r="I52" s="153" t="s">
        <v>69</v>
      </c>
      <c r="J52" s="247">
        <v>0</v>
      </c>
      <c r="K52" s="247">
        <v>0</v>
      </c>
      <c r="L52" s="275">
        <v>0</v>
      </c>
      <c r="M52" s="247">
        <v>0</v>
      </c>
      <c r="N52" s="247">
        <v>0</v>
      </c>
      <c r="O52" s="247">
        <v>0</v>
      </c>
      <c r="P52" s="247">
        <v>0</v>
      </c>
      <c r="Q52" s="258">
        <v>0</v>
      </c>
      <c r="R52" s="258">
        <v>0</v>
      </c>
      <c r="S52" s="247"/>
      <c r="T52" s="247"/>
      <c r="U52" s="285"/>
      <c r="V52" s="286">
        <f t="shared" si="0"/>
        <v>0</v>
      </c>
    </row>
    <row r="53" spans="1:22" ht="15.75" x14ac:dyDescent="0.2">
      <c r="A53" s="365"/>
      <c r="B53" s="374"/>
      <c r="C53" s="367"/>
      <c r="D53" s="367"/>
      <c r="E53" s="367"/>
      <c r="F53" s="367"/>
      <c r="G53" s="367"/>
      <c r="H53" s="367"/>
      <c r="I53" s="153" t="s">
        <v>70</v>
      </c>
      <c r="J53" s="247">
        <v>0</v>
      </c>
      <c r="K53" s="247">
        <v>0</v>
      </c>
      <c r="L53" s="274">
        <v>0</v>
      </c>
      <c r="M53" s="247">
        <v>0</v>
      </c>
      <c r="N53" s="247">
        <v>0</v>
      </c>
      <c r="O53" s="247">
        <v>0</v>
      </c>
      <c r="P53" s="247">
        <v>0</v>
      </c>
      <c r="Q53" s="258">
        <v>0</v>
      </c>
      <c r="R53" s="258">
        <v>0</v>
      </c>
      <c r="S53" s="247"/>
      <c r="T53" s="247"/>
      <c r="U53" s="285"/>
      <c r="V53" s="286">
        <f t="shared" si="0"/>
        <v>0</v>
      </c>
    </row>
    <row r="54" spans="1:22" ht="15.75" x14ac:dyDescent="0.2">
      <c r="A54" s="365"/>
      <c r="B54" s="374"/>
      <c r="C54" s="367"/>
      <c r="D54" s="367"/>
      <c r="E54" s="367"/>
      <c r="F54" s="367"/>
      <c r="G54" s="367"/>
      <c r="H54" s="367"/>
      <c r="I54" s="153" t="s">
        <v>93</v>
      </c>
      <c r="J54" s="247">
        <v>0</v>
      </c>
      <c r="K54" s="247">
        <v>0</v>
      </c>
      <c r="L54" s="244">
        <v>6993</v>
      </c>
      <c r="M54" s="247">
        <v>0</v>
      </c>
      <c r="N54" s="247">
        <v>0</v>
      </c>
      <c r="O54" s="247">
        <v>0</v>
      </c>
      <c r="P54" s="247">
        <v>0</v>
      </c>
      <c r="Q54" s="258">
        <v>0</v>
      </c>
      <c r="R54" s="258">
        <v>10969.066000000001</v>
      </c>
      <c r="S54" s="247"/>
      <c r="T54" s="247"/>
      <c r="U54" s="285"/>
      <c r="V54" s="286">
        <f t="shared" si="0"/>
        <v>17962.065999999999</v>
      </c>
    </row>
    <row r="55" spans="1:22" ht="15.75" x14ac:dyDescent="0.2">
      <c r="A55" s="365"/>
      <c r="B55" s="374"/>
      <c r="C55" s="367"/>
      <c r="D55" s="367"/>
      <c r="E55" s="367"/>
      <c r="F55" s="367"/>
      <c r="G55" s="367"/>
      <c r="H55" s="367"/>
      <c r="I55" s="180" t="s">
        <v>180</v>
      </c>
      <c r="J55" s="259">
        <v>0</v>
      </c>
      <c r="K55" s="259">
        <v>0</v>
      </c>
      <c r="L55" s="259">
        <v>0</v>
      </c>
      <c r="M55" s="259">
        <v>0</v>
      </c>
      <c r="N55" s="247">
        <v>0</v>
      </c>
      <c r="O55" s="259">
        <v>0</v>
      </c>
      <c r="P55" s="259">
        <v>0</v>
      </c>
      <c r="Q55" s="266">
        <v>0</v>
      </c>
      <c r="R55" s="266">
        <v>0</v>
      </c>
      <c r="S55" s="259"/>
      <c r="T55" s="259"/>
      <c r="U55" s="296"/>
      <c r="V55" s="297">
        <f t="shared" si="0"/>
        <v>0</v>
      </c>
    </row>
    <row r="56" spans="1:22" ht="16.5" thickBot="1" x14ac:dyDescent="0.25">
      <c r="A56" s="365"/>
      <c r="B56" s="374"/>
      <c r="C56" s="367"/>
      <c r="D56" s="367"/>
      <c r="E56" s="367"/>
      <c r="F56" s="367"/>
      <c r="G56" s="367"/>
      <c r="H56" s="367"/>
      <c r="I56" s="180" t="s">
        <v>95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95">
        <v>0</v>
      </c>
      <c r="R56" s="266">
        <v>0</v>
      </c>
      <c r="S56" s="259"/>
      <c r="T56" s="259"/>
      <c r="U56" s="296"/>
      <c r="V56" s="297">
        <f t="shared" si="0"/>
        <v>0</v>
      </c>
    </row>
    <row r="57" spans="1:22" ht="16.5" thickBot="1" x14ac:dyDescent="0.25">
      <c r="A57" s="123"/>
      <c r="B57" s="133"/>
      <c r="C57" s="133"/>
      <c r="D57" s="133"/>
      <c r="E57" s="133"/>
      <c r="F57" s="133"/>
      <c r="G57" s="133"/>
      <c r="H57" s="133"/>
      <c r="I57" s="133"/>
      <c r="J57" s="250"/>
      <c r="K57" s="251"/>
      <c r="L57" s="251"/>
      <c r="M57" s="251"/>
      <c r="N57" s="251"/>
      <c r="O57" s="251"/>
      <c r="P57" s="251"/>
      <c r="Q57" s="289"/>
      <c r="R57" s="290"/>
      <c r="S57" s="251"/>
      <c r="T57" s="251"/>
      <c r="U57" s="291"/>
      <c r="V57" s="292">
        <f>SUM(V47:V56)</f>
        <v>1216442.1730000002</v>
      </c>
    </row>
    <row r="58" spans="1:22" ht="15.75" x14ac:dyDescent="0.2">
      <c r="A58" s="365">
        <v>542</v>
      </c>
      <c r="B58" s="374" t="s">
        <v>189</v>
      </c>
      <c r="C58" s="367" t="s">
        <v>79</v>
      </c>
      <c r="D58" s="367">
        <v>200</v>
      </c>
      <c r="E58" s="366" t="s">
        <v>7</v>
      </c>
      <c r="F58" s="366" t="s">
        <v>39</v>
      </c>
      <c r="G58" s="366" t="s">
        <v>146</v>
      </c>
      <c r="H58" s="366" t="s">
        <v>40</v>
      </c>
      <c r="I58" s="170" t="s">
        <v>94</v>
      </c>
      <c r="J58" s="252">
        <v>28442</v>
      </c>
      <c r="K58" s="252">
        <v>26286</v>
      </c>
      <c r="L58" s="244">
        <v>29975</v>
      </c>
      <c r="M58" s="244">
        <v>19835</v>
      </c>
      <c r="N58" s="252">
        <v>28328</v>
      </c>
      <c r="O58" s="252">
        <v>21504</v>
      </c>
      <c r="P58" s="252">
        <v>25310</v>
      </c>
      <c r="Q58" s="258">
        <v>27786.236000000001</v>
      </c>
      <c r="R58" s="269">
        <v>24673.455999999998</v>
      </c>
      <c r="S58" s="252"/>
      <c r="T58" s="252"/>
      <c r="U58" s="293"/>
      <c r="V58" s="294">
        <f>SUM(J58:U58)</f>
        <v>232139.69200000001</v>
      </c>
    </row>
    <row r="59" spans="1:22" ht="15.75" x14ac:dyDescent="0.2">
      <c r="A59" s="365"/>
      <c r="B59" s="374"/>
      <c r="C59" s="367"/>
      <c r="D59" s="367"/>
      <c r="E59" s="366"/>
      <c r="F59" s="366"/>
      <c r="G59" s="366"/>
      <c r="H59" s="366"/>
      <c r="I59" s="153" t="s">
        <v>92</v>
      </c>
      <c r="J59" s="247">
        <v>55280</v>
      </c>
      <c r="K59" s="247">
        <v>55738</v>
      </c>
      <c r="L59" s="244">
        <v>44863</v>
      </c>
      <c r="M59" s="244">
        <v>44697</v>
      </c>
      <c r="N59" s="247">
        <v>50003</v>
      </c>
      <c r="O59" s="247">
        <v>50466</v>
      </c>
      <c r="P59" s="247">
        <v>46504</v>
      </c>
      <c r="Q59" s="258">
        <v>49293.561000000002</v>
      </c>
      <c r="R59" s="258">
        <v>56017.348999999995</v>
      </c>
      <c r="S59" s="247"/>
      <c r="T59" s="247"/>
      <c r="U59" s="285"/>
      <c r="V59" s="286">
        <f>SUM(J59:U59)</f>
        <v>452861.91</v>
      </c>
    </row>
    <row r="60" spans="1:22" ht="15.75" x14ac:dyDescent="0.2">
      <c r="A60" s="365"/>
      <c r="B60" s="374"/>
      <c r="C60" s="367"/>
      <c r="D60" s="367"/>
      <c r="E60" s="366"/>
      <c r="F60" s="366"/>
      <c r="G60" s="366"/>
      <c r="H60" s="366"/>
      <c r="I60" s="159" t="s">
        <v>103</v>
      </c>
      <c r="J60" s="247">
        <v>6830</v>
      </c>
      <c r="K60" s="247">
        <v>4906</v>
      </c>
      <c r="L60" s="244">
        <v>4004</v>
      </c>
      <c r="M60" s="244">
        <v>9525</v>
      </c>
      <c r="N60" s="247">
        <v>4975</v>
      </c>
      <c r="O60" s="247">
        <v>5550</v>
      </c>
      <c r="P60" s="247">
        <v>6353</v>
      </c>
      <c r="Q60" s="258">
        <v>9388.853000000001</v>
      </c>
      <c r="R60" s="258">
        <v>3724.998</v>
      </c>
      <c r="S60" s="247"/>
      <c r="T60" s="247"/>
      <c r="U60" s="285"/>
      <c r="V60" s="286">
        <f>SUM(J60:U60)</f>
        <v>55256.851000000002</v>
      </c>
    </row>
    <row r="61" spans="1:22" ht="16.5" thickBot="1" x14ac:dyDescent="0.25">
      <c r="A61" s="365"/>
      <c r="B61" s="374"/>
      <c r="C61" s="367"/>
      <c r="D61" s="367"/>
      <c r="E61" s="366"/>
      <c r="F61" s="366"/>
      <c r="G61" s="366"/>
      <c r="H61" s="366"/>
      <c r="I61" s="180" t="s">
        <v>91</v>
      </c>
      <c r="J61" s="259">
        <v>125563</v>
      </c>
      <c r="K61" s="259">
        <v>123490</v>
      </c>
      <c r="L61" s="244">
        <v>99687</v>
      </c>
      <c r="M61" s="244">
        <v>64215</v>
      </c>
      <c r="N61" s="259">
        <v>89000</v>
      </c>
      <c r="O61" s="259">
        <v>102974</v>
      </c>
      <c r="P61" s="259">
        <v>101218</v>
      </c>
      <c r="Q61" s="295">
        <v>112261.78800000002</v>
      </c>
      <c r="R61" s="266">
        <v>103994.47099999999</v>
      </c>
      <c r="S61" s="259"/>
      <c r="T61" s="259"/>
      <c r="U61" s="296"/>
      <c r="V61" s="297">
        <f>SUM(J61:U61)</f>
        <v>922403.25900000008</v>
      </c>
    </row>
    <row r="62" spans="1:22" ht="16.5" thickBot="1" x14ac:dyDescent="0.25">
      <c r="A62" s="123"/>
      <c r="B62" s="133"/>
      <c r="C62" s="133"/>
      <c r="D62" s="133"/>
      <c r="E62" s="133"/>
      <c r="F62" s="133"/>
      <c r="G62" s="133"/>
      <c r="H62" s="133"/>
      <c r="I62" s="133"/>
      <c r="J62" s="250"/>
      <c r="K62" s="251"/>
      <c r="L62" s="251"/>
      <c r="M62" s="251"/>
      <c r="N62" s="251"/>
      <c r="O62" s="251"/>
      <c r="P62" s="251"/>
      <c r="Q62" s="289"/>
      <c r="R62" s="290"/>
      <c r="S62" s="251"/>
      <c r="T62" s="251"/>
      <c r="U62" s="291"/>
      <c r="V62" s="292">
        <f>SUM(V58:V61)</f>
        <v>1662661.7120000001</v>
      </c>
    </row>
    <row r="63" spans="1:22" ht="15.75" x14ac:dyDescent="0.2">
      <c r="A63" s="357">
        <v>554</v>
      </c>
      <c r="B63" s="361" t="s">
        <v>43</v>
      </c>
      <c r="C63" s="361" t="s">
        <v>79</v>
      </c>
      <c r="D63" s="361">
        <v>58</v>
      </c>
      <c r="E63" s="363" t="s">
        <v>147</v>
      </c>
      <c r="F63" s="361" t="s">
        <v>37</v>
      </c>
      <c r="G63" s="371" t="s">
        <v>148</v>
      </c>
      <c r="H63" s="361" t="s">
        <v>37</v>
      </c>
      <c r="I63" s="153" t="s">
        <v>94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258">
        <v>0</v>
      </c>
      <c r="R63" s="258">
        <v>0</v>
      </c>
      <c r="S63" s="247"/>
      <c r="T63" s="247"/>
      <c r="U63" s="285"/>
      <c r="V63" s="286">
        <f>SUM(J63:U63)</f>
        <v>0</v>
      </c>
    </row>
    <row r="64" spans="1:22" ht="15.75" x14ac:dyDescent="0.2">
      <c r="A64" s="365"/>
      <c r="B64" s="367"/>
      <c r="C64" s="367"/>
      <c r="D64" s="367"/>
      <c r="E64" s="366"/>
      <c r="F64" s="367"/>
      <c r="G64" s="372"/>
      <c r="H64" s="367"/>
      <c r="I64" s="180" t="s">
        <v>92</v>
      </c>
      <c r="J64" s="259">
        <v>152</v>
      </c>
      <c r="K64" s="259">
        <v>6878</v>
      </c>
      <c r="L64" s="244">
        <v>10474</v>
      </c>
      <c r="M64" s="244">
        <v>6377</v>
      </c>
      <c r="N64" s="259">
        <v>289</v>
      </c>
      <c r="O64" s="259">
        <v>0</v>
      </c>
      <c r="P64" s="259">
        <v>2952</v>
      </c>
      <c r="Q64" s="266">
        <v>10126.027</v>
      </c>
      <c r="R64" s="266">
        <v>0</v>
      </c>
      <c r="S64" s="259"/>
      <c r="T64" s="259"/>
      <c r="U64" s="296"/>
      <c r="V64" s="297">
        <f>SUM(J64:U64)</f>
        <v>37248.027000000002</v>
      </c>
    </row>
    <row r="65" spans="1:22" ht="16.5" thickBot="1" x14ac:dyDescent="0.25">
      <c r="A65" s="358"/>
      <c r="B65" s="362"/>
      <c r="C65" s="362"/>
      <c r="D65" s="362"/>
      <c r="E65" s="364"/>
      <c r="F65" s="362"/>
      <c r="G65" s="364"/>
      <c r="H65" s="362"/>
      <c r="I65" s="180" t="s">
        <v>91</v>
      </c>
      <c r="J65" s="259">
        <v>2944</v>
      </c>
      <c r="K65" s="259">
        <v>3528</v>
      </c>
      <c r="L65" s="244">
        <v>9587</v>
      </c>
      <c r="M65" s="259">
        <v>0</v>
      </c>
      <c r="N65" s="259">
        <v>2978</v>
      </c>
      <c r="O65" s="259">
        <v>3000</v>
      </c>
      <c r="P65" s="259">
        <v>285</v>
      </c>
      <c r="Q65" s="295">
        <v>2084.4459999999999</v>
      </c>
      <c r="R65" s="266">
        <v>2</v>
      </c>
      <c r="S65" s="259"/>
      <c r="T65" s="259"/>
      <c r="U65" s="296"/>
      <c r="V65" s="297">
        <f>SUM(J65:U65)</f>
        <v>24408.446</v>
      </c>
    </row>
    <row r="66" spans="1:22" ht="16.5" thickBot="1" x14ac:dyDescent="0.25">
      <c r="A66" s="123"/>
      <c r="B66" s="133"/>
      <c r="C66" s="133"/>
      <c r="D66" s="133"/>
      <c r="E66" s="133"/>
      <c r="F66" s="133"/>
      <c r="G66" s="133"/>
      <c r="H66" s="133"/>
      <c r="I66" s="133"/>
      <c r="J66" s="250"/>
      <c r="K66" s="251"/>
      <c r="L66" s="251"/>
      <c r="M66" s="251"/>
      <c r="N66" s="251"/>
      <c r="O66" s="251"/>
      <c r="P66" s="251"/>
      <c r="Q66" s="289"/>
      <c r="R66" s="290"/>
      <c r="S66" s="251"/>
      <c r="T66" s="251"/>
      <c r="U66" s="291"/>
      <c r="V66" s="292">
        <f>SUM(V63:V65)</f>
        <v>61656.472999999998</v>
      </c>
    </row>
    <row r="67" spans="1:22" ht="15.75" x14ac:dyDescent="0.2">
      <c r="A67" s="357">
        <v>560</v>
      </c>
      <c r="B67" s="371" t="s">
        <v>190</v>
      </c>
      <c r="C67" s="361" t="s">
        <v>77</v>
      </c>
      <c r="D67" s="368">
        <v>17.899999999999999</v>
      </c>
      <c r="E67" s="363" t="s">
        <v>149</v>
      </c>
      <c r="F67" s="361" t="s">
        <v>37</v>
      </c>
      <c r="G67" s="363" t="s">
        <v>9</v>
      </c>
      <c r="H67" s="361" t="s">
        <v>37</v>
      </c>
      <c r="I67" s="178" t="s">
        <v>163</v>
      </c>
      <c r="J67" s="252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52">
        <v>0</v>
      </c>
      <c r="Q67" s="258">
        <v>0</v>
      </c>
      <c r="R67" s="269">
        <v>0</v>
      </c>
      <c r="S67" s="252"/>
      <c r="T67" s="252"/>
      <c r="U67" s="293"/>
      <c r="V67" s="294">
        <f>SUM(J67:U67)</f>
        <v>0</v>
      </c>
    </row>
    <row r="68" spans="1:22" ht="15.75" x14ac:dyDescent="0.2">
      <c r="A68" s="365"/>
      <c r="B68" s="372"/>
      <c r="C68" s="367"/>
      <c r="D68" s="369"/>
      <c r="E68" s="366"/>
      <c r="F68" s="367"/>
      <c r="G68" s="366"/>
      <c r="H68" s="367"/>
      <c r="I68" s="159" t="s">
        <v>103</v>
      </c>
      <c r="J68" s="258">
        <v>0</v>
      </c>
      <c r="K68" s="247">
        <v>0</v>
      </c>
      <c r="L68" s="247">
        <v>0</v>
      </c>
      <c r="M68" s="247">
        <v>0</v>
      </c>
      <c r="N68" s="247">
        <v>0</v>
      </c>
      <c r="O68" s="247">
        <v>0</v>
      </c>
      <c r="P68" s="247">
        <v>0</v>
      </c>
      <c r="Q68" s="258">
        <v>0</v>
      </c>
      <c r="R68" s="258">
        <v>0</v>
      </c>
      <c r="S68" s="247"/>
      <c r="T68" s="247"/>
      <c r="U68" s="285"/>
      <c r="V68" s="286">
        <f>SUM(J68:U68)</f>
        <v>0</v>
      </c>
    </row>
    <row r="69" spans="1:22" ht="15.75" x14ac:dyDescent="0.2">
      <c r="A69" s="365"/>
      <c r="B69" s="372"/>
      <c r="C69" s="367"/>
      <c r="D69" s="369"/>
      <c r="E69" s="366"/>
      <c r="F69" s="367"/>
      <c r="G69" s="366"/>
      <c r="H69" s="367"/>
      <c r="I69" s="159" t="s">
        <v>172</v>
      </c>
      <c r="J69" s="258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0</v>
      </c>
      <c r="P69" s="247">
        <v>0</v>
      </c>
      <c r="Q69" s="258">
        <v>0</v>
      </c>
      <c r="R69" s="258">
        <v>0</v>
      </c>
      <c r="S69" s="247"/>
      <c r="T69" s="247"/>
      <c r="U69" s="285"/>
      <c r="V69" s="286">
        <f>SUM(J69:U69)</f>
        <v>0</v>
      </c>
    </row>
    <row r="70" spans="1:22" ht="16.5" thickBot="1" x14ac:dyDescent="0.25">
      <c r="A70" s="358"/>
      <c r="B70" s="373"/>
      <c r="C70" s="362"/>
      <c r="D70" s="370"/>
      <c r="E70" s="364"/>
      <c r="F70" s="362"/>
      <c r="G70" s="364"/>
      <c r="H70" s="362"/>
      <c r="I70" s="239" t="s">
        <v>164</v>
      </c>
      <c r="J70" s="253">
        <v>0</v>
      </c>
      <c r="K70" s="249">
        <v>0</v>
      </c>
      <c r="L70" s="249">
        <v>0</v>
      </c>
      <c r="M70" s="249">
        <v>0</v>
      </c>
      <c r="N70" s="249">
        <v>0</v>
      </c>
      <c r="O70" s="249">
        <v>0</v>
      </c>
      <c r="P70" s="249">
        <v>0</v>
      </c>
      <c r="Q70" s="253">
        <v>0</v>
      </c>
      <c r="R70" s="253">
        <v>0</v>
      </c>
      <c r="S70" s="249"/>
      <c r="T70" s="249"/>
      <c r="U70" s="287"/>
      <c r="V70" s="288">
        <f>SUM(J70:U70)</f>
        <v>0</v>
      </c>
    </row>
    <row r="71" spans="1:22" ht="16.5" thickBot="1" x14ac:dyDescent="0.25">
      <c r="A71" s="123"/>
      <c r="B71" s="133"/>
      <c r="C71" s="133"/>
      <c r="D71" s="133"/>
      <c r="E71" s="133"/>
      <c r="F71" s="133"/>
      <c r="G71" s="133"/>
      <c r="H71" s="133"/>
      <c r="I71" s="133"/>
      <c r="J71" s="250"/>
      <c r="K71" s="251"/>
      <c r="L71" s="251"/>
      <c r="M71" s="251"/>
      <c r="N71" s="251"/>
      <c r="O71" s="251"/>
      <c r="P71" s="251"/>
      <c r="Q71" s="289"/>
      <c r="R71" s="290"/>
      <c r="S71" s="251"/>
      <c r="T71" s="251"/>
      <c r="U71" s="291"/>
      <c r="V71" s="292">
        <f>SUM(V67:V70)</f>
        <v>0</v>
      </c>
    </row>
    <row r="72" spans="1:22" ht="16.5" thickBot="1" x14ac:dyDescent="0.25">
      <c r="A72" s="238">
        <v>596</v>
      </c>
      <c r="B72" s="233" t="s">
        <v>217</v>
      </c>
      <c r="C72" s="236" t="s">
        <v>84</v>
      </c>
      <c r="D72" s="236">
        <v>26</v>
      </c>
      <c r="E72" s="235" t="s">
        <v>216</v>
      </c>
      <c r="F72" s="235" t="s">
        <v>45</v>
      </c>
      <c r="G72" s="235" t="s">
        <v>18</v>
      </c>
      <c r="H72" s="239" t="s">
        <v>45</v>
      </c>
      <c r="I72" s="239" t="s">
        <v>93</v>
      </c>
      <c r="J72" s="259">
        <v>0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259">
        <v>0</v>
      </c>
      <c r="Q72" s="295">
        <v>0</v>
      </c>
      <c r="R72" s="295">
        <v>0</v>
      </c>
      <c r="S72" s="295"/>
      <c r="T72" s="295"/>
      <c r="U72" s="296"/>
      <c r="V72" s="297">
        <f>SUM(J72:U72)</f>
        <v>0</v>
      </c>
    </row>
    <row r="73" spans="1:22" ht="16.5" thickBot="1" x14ac:dyDescent="0.25">
      <c r="A73" s="123"/>
      <c r="B73" s="133"/>
      <c r="C73" s="133"/>
      <c r="D73" s="133"/>
      <c r="E73" s="133"/>
      <c r="F73" s="133"/>
      <c r="G73" s="133"/>
      <c r="H73" s="133"/>
      <c r="I73" s="133"/>
      <c r="J73" s="250"/>
      <c r="K73" s="251"/>
      <c r="L73" s="251"/>
      <c r="M73" s="251"/>
      <c r="N73" s="251"/>
      <c r="O73" s="251"/>
      <c r="P73" s="251"/>
      <c r="Q73" s="289"/>
      <c r="R73" s="290"/>
      <c r="S73" s="251"/>
      <c r="T73" s="251"/>
      <c r="U73" s="291"/>
      <c r="V73" s="292">
        <f>SUM(V72)</f>
        <v>0</v>
      </c>
    </row>
    <row r="74" spans="1:22" ht="16.5" thickBot="1" x14ac:dyDescent="0.25">
      <c r="A74" s="357">
        <v>597</v>
      </c>
      <c r="B74" s="359" t="s">
        <v>218</v>
      </c>
      <c r="C74" s="361" t="s">
        <v>79</v>
      </c>
      <c r="D74" s="361">
        <v>26</v>
      </c>
      <c r="E74" s="363" t="s">
        <v>18</v>
      </c>
      <c r="F74" s="363" t="s">
        <v>45</v>
      </c>
      <c r="G74" s="363" t="s">
        <v>216</v>
      </c>
      <c r="H74" s="363" t="s">
        <v>45</v>
      </c>
      <c r="I74" s="185" t="s">
        <v>164</v>
      </c>
      <c r="J74" s="260">
        <v>17047</v>
      </c>
      <c r="K74" s="261">
        <v>6837</v>
      </c>
      <c r="L74" s="261">
        <v>11374</v>
      </c>
      <c r="M74" s="244">
        <v>11023</v>
      </c>
      <c r="N74" s="261">
        <v>12518</v>
      </c>
      <c r="O74" s="261">
        <v>16365</v>
      </c>
      <c r="P74" s="261">
        <v>0</v>
      </c>
      <c r="Q74" s="261">
        <v>0</v>
      </c>
      <c r="R74" s="261">
        <v>0</v>
      </c>
      <c r="S74" s="261"/>
      <c r="T74" s="261"/>
      <c r="U74" s="298"/>
      <c r="V74" s="299">
        <f>SUM(J74:U74)</f>
        <v>75164</v>
      </c>
    </row>
    <row r="75" spans="1:22" ht="15.75" x14ac:dyDescent="0.2">
      <c r="A75" s="365"/>
      <c r="B75" s="374"/>
      <c r="C75" s="367"/>
      <c r="D75" s="367"/>
      <c r="E75" s="366"/>
      <c r="F75" s="366"/>
      <c r="G75" s="366"/>
      <c r="H75" s="366"/>
      <c r="I75" s="170" t="s">
        <v>172</v>
      </c>
      <c r="J75" s="308">
        <v>0</v>
      </c>
      <c r="K75" s="308">
        <v>0</v>
      </c>
      <c r="L75" s="308">
        <v>0</v>
      </c>
      <c r="M75" s="308">
        <v>0</v>
      </c>
      <c r="N75" s="308">
        <v>0</v>
      </c>
      <c r="O75" s="308">
        <v>0</v>
      </c>
      <c r="P75" s="273">
        <v>19906</v>
      </c>
      <c r="Q75" s="273">
        <v>19137</v>
      </c>
      <c r="R75" s="273">
        <v>16896.987999999998</v>
      </c>
      <c r="S75" s="308"/>
      <c r="T75" s="308"/>
      <c r="U75" s="308"/>
      <c r="V75" s="299">
        <f>SUM(J75:U75)</f>
        <v>55939.987999999998</v>
      </c>
    </row>
    <row r="76" spans="1:22" ht="16.5" thickBot="1" x14ac:dyDescent="0.25">
      <c r="A76" s="358"/>
      <c r="B76" s="360"/>
      <c r="C76" s="362"/>
      <c r="D76" s="362"/>
      <c r="E76" s="364"/>
      <c r="F76" s="364"/>
      <c r="G76" s="364"/>
      <c r="H76" s="364"/>
      <c r="I76" s="239" t="s">
        <v>93</v>
      </c>
      <c r="J76" s="249">
        <v>0</v>
      </c>
      <c r="K76" s="249">
        <v>0</v>
      </c>
      <c r="L76" s="249">
        <v>0</v>
      </c>
      <c r="M76" s="308">
        <v>0</v>
      </c>
      <c r="N76" s="308">
        <v>0</v>
      </c>
      <c r="O76" s="308">
        <v>0</v>
      </c>
      <c r="P76" s="249">
        <v>0</v>
      </c>
      <c r="Q76" s="264">
        <v>0</v>
      </c>
      <c r="R76" s="253">
        <v>0</v>
      </c>
      <c r="S76" s="249"/>
      <c r="T76" s="249"/>
      <c r="U76" s="287"/>
      <c r="V76" s="288">
        <f>SUM(J76:U76)</f>
        <v>0</v>
      </c>
    </row>
    <row r="77" spans="1:22" ht="16.5" thickBot="1" x14ac:dyDescent="0.25">
      <c r="A77" s="123"/>
      <c r="B77" s="133"/>
      <c r="C77" s="133"/>
      <c r="D77" s="133"/>
      <c r="E77" s="133"/>
      <c r="F77" s="133"/>
      <c r="G77" s="133"/>
      <c r="H77" s="133"/>
      <c r="I77" s="133"/>
      <c r="J77" s="250"/>
      <c r="K77" s="251"/>
      <c r="L77" s="251"/>
      <c r="M77" s="251"/>
      <c r="N77" s="251"/>
      <c r="O77" s="251"/>
      <c r="P77" s="251"/>
      <c r="Q77" s="289"/>
      <c r="R77" s="290"/>
      <c r="S77" s="251"/>
      <c r="T77" s="251"/>
      <c r="U77" s="291"/>
      <c r="V77" s="292">
        <f>SUM(V74:V76)</f>
        <v>131103.98800000001</v>
      </c>
    </row>
    <row r="78" spans="1:22" ht="15.75" x14ac:dyDescent="0.2">
      <c r="A78" s="365">
        <v>598</v>
      </c>
      <c r="B78" s="366" t="s">
        <v>46</v>
      </c>
      <c r="C78" s="367" t="s">
        <v>84</v>
      </c>
      <c r="D78" s="367">
        <v>16</v>
      </c>
      <c r="E78" s="366" t="s">
        <v>18</v>
      </c>
      <c r="F78" s="366" t="s">
        <v>45</v>
      </c>
      <c r="G78" s="366" t="s">
        <v>150</v>
      </c>
      <c r="H78" s="366" t="s">
        <v>45</v>
      </c>
      <c r="I78" s="178" t="s">
        <v>92</v>
      </c>
      <c r="J78" s="252">
        <v>400</v>
      </c>
      <c r="K78" s="252">
        <v>0</v>
      </c>
      <c r="L78" s="252">
        <v>203</v>
      </c>
      <c r="M78" s="252">
        <v>5245</v>
      </c>
      <c r="N78" s="252">
        <v>481</v>
      </c>
      <c r="O78" s="252">
        <v>4104</v>
      </c>
      <c r="P78" s="252">
        <v>2772</v>
      </c>
      <c r="Q78" s="258">
        <v>2958.1969999999997</v>
      </c>
      <c r="R78" s="269">
        <v>0</v>
      </c>
      <c r="S78" s="252"/>
      <c r="T78" s="252"/>
      <c r="U78" s="293"/>
      <c r="V78" s="294">
        <f>SUM(J78:U78)</f>
        <v>16163.197</v>
      </c>
    </row>
    <row r="79" spans="1:22" ht="16.5" thickBot="1" x14ac:dyDescent="0.25">
      <c r="A79" s="365"/>
      <c r="B79" s="366"/>
      <c r="C79" s="367"/>
      <c r="D79" s="367"/>
      <c r="E79" s="366"/>
      <c r="F79" s="366"/>
      <c r="G79" s="366"/>
      <c r="H79" s="366"/>
      <c r="I79" s="189" t="s">
        <v>98</v>
      </c>
      <c r="J79" s="259">
        <v>0</v>
      </c>
      <c r="K79" s="259">
        <v>0</v>
      </c>
      <c r="L79" s="259">
        <v>0</v>
      </c>
      <c r="M79" s="259">
        <v>0</v>
      </c>
      <c r="N79" s="259">
        <v>0</v>
      </c>
      <c r="O79" s="259">
        <v>0</v>
      </c>
      <c r="P79" s="259">
        <v>0</v>
      </c>
      <c r="Q79" s="295">
        <v>0</v>
      </c>
      <c r="R79" s="266">
        <v>0</v>
      </c>
      <c r="S79" s="259"/>
      <c r="T79" s="259"/>
      <c r="U79" s="296"/>
      <c r="V79" s="297">
        <f>SUM(J79:U79)</f>
        <v>0</v>
      </c>
    </row>
    <row r="80" spans="1:22" ht="16.5" thickBot="1" x14ac:dyDescent="0.25">
      <c r="A80" s="123"/>
      <c r="B80" s="133"/>
      <c r="C80" s="133"/>
      <c r="D80" s="133"/>
      <c r="E80" s="133"/>
      <c r="F80" s="133"/>
      <c r="G80" s="133"/>
      <c r="H80" s="133"/>
      <c r="I80" s="133"/>
      <c r="J80" s="250"/>
      <c r="K80" s="251"/>
      <c r="L80" s="251"/>
      <c r="M80" s="251"/>
      <c r="N80" s="251"/>
      <c r="O80" s="251"/>
      <c r="P80" s="251"/>
      <c r="Q80" s="289"/>
      <c r="R80" s="290"/>
      <c r="S80" s="251"/>
      <c r="T80" s="251"/>
      <c r="U80" s="291"/>
      <c r="V80" s="292">
        <f>SUM(V78:V79)</f>
        <v>16163.197</v>
      </c>
    </row>
    <row r="81" spans="1:22" ht="15.75" x14ac:dyDescent="0.2">
      <c r="A81" s="365">
        <v>608</v>
      </c>
      <c r="B81" s="374" t="s">
        <v>191</v>
      </c>
      <c r="C81" s="367" t="s">
        <v>85</v>
      </c>
      <c r="D81" s="367">
        <v>98</v>
      </c>
      <c r="E81" s="366" t="s">
        <v>151</v>
      </c>
      <c r="F81" s="366" t="s">
        <v>45</v>
      </c>
      <c r="G81" s="366" t="s">
        <v>18</v>
      </c>
      <c r="H81" s="366" t="s">
        <v>45</v>
      </c>
      <c r="I81" s="178" t="s">
        <v>94</v>
      </c>
      <c r="J81" s="252">
        <v>0</v>
      </c>
      <c r="K81" s="252">
        <v>0</v>
      </c>
      <c r="L81" s="252">
        <v>0</v>
      </c>
      <c r="M81" s="252">
        <v>0</v>
      </c>
      <c r="N81" s="252">
        <v>0</v>
      </c>
      <c r="O81" s="252">
        <v>0</v>
      </c>
      <c r="P81" s="252">
        <v>0</v>
      </c>
      <c r="Q81" s="258">
        <v>0</v>
      </c>
      <c r="R81" s="256">
        <v>0</v>
      </c>
      <c r="S81" s="256"/>
      <c r="T81" s="256"/>
      <c r="U81" s="293"/>
      <c r="V81" s="294">
        <f t="shared" ref="V81:V86" si="1">SUM(J81:U81)</f>
        <v>0</v>
      </c>
    </row>
    <row r="82" spans="1:22" ht="15.75" x14ac:dyDescent="0.2">
      <c r="A82" s="365"/>
      <c r="B82" s="374"/>
      <c r="C82" s="367"/>
      <c r="D82" s="367"/>
      <c r="E82" s="366"/>
      <c r="F82" s="366"/>
      <c r="G82" s="366"/>
      <c r="H82" s="366"/>
      <c r="I82" s="178" t="s">
        <v>92</v>
      </c>
      <c r="J82" s="252">
        <v>85987</v>
      </c>
      <c r="K82" s="252">
        <v>37318</v>
      </c>
      <c r="L82" s="244">
        <v>65118</v>
      </c>
      <c r="M82" s="244">
        <v>22972</v>
      </c>
      <c r="N82" s="252">
        <v>38568</v>
      </c>
      <c r="O82" s="252">
        <v>39850</v>
      </c>
      <c r="P82" s="252">
        <v>52089</v>
      </c>
      <c r="Q82" s="258">
        <v>89801.292999999991</v>
      </c>
      <c r="R82" s="252">
        <v>41440.773000000001</v>
      </c>
      <c r="S82" s="252"/>
      <c r="T82" s="252"/>
      <c r="U82" s="293"/>
      <c r="V82" s="294">
        <f t="shared" si="1"/>
        <v>473144.06599999999</v>
      </c>
    </row>
    <row r="83" spans="1:22" ht="15.75" x14ac:dyDescent="0.2">
      <c r="A83" s="365"/>
      <c r="B83" s="374"/>
      <c r="C83" s="367"/>
      <c r="D83" s="367"/>
      <c r="E83" s="366"/>
      <c r="F83" s="366"/>
      <c r="G83" s="366"/>
      <c r="H83" s="366"/>
      <c r="I83" s="153" t="s">
        <v>91</v>
      </c>
      <c r="J83" s="247">
        <v>20898</v>
      </c>
      <c r="K83" s="247">
        <v>11975</v>
      </c>
      <c r="L83" s="244">
        <v>44250</v>
      </c>
      <c r="M83" s="244">
        <v>29718</v>
      </c>
      <c r="N83" s="247">
        <v>0</v>
      </c>
      <c r="O83" s="247">
        <v>33268</v>
      </c>
      <c r="P83" s="247">
        <v>11128</v>
      </c>
      <c r="Q83" s="258">
        <v>33833.216999999997</v>
      </c>
      <c r="R83" s="247">
        <v>16739.105</v>
      </c>
      <c r="S83" s="247"/>
      <c r="T83" s="247"/>
      <c r="U83" s="285"/>
      <c r="V83" s="286">
        <f t="shared" si="1"/>
        <v>201809.32200000001</v>
      </c>
    </row>
    <row r="84" spans="1:22" ht="15.75" x14ac:dyDescent="0.2">
      <c r="A84" s="365"/>
      <c r="B84" s="374"/>
      <c r="C84" s="367"/>
      <c r="D84" s="367"/>
      <c r="E84" s="366"/>
      <c r="F84" s="366"/>
      <c r="G84" s="366"/>
      <c r="H84" s="366"/>
      <c r="I84" s="153" t="s">
        <v>93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0</v>
      </c>
      <c r="P84" s="247">
        <v>0</v>
      </c>
      <c r="Q84" s="258">
        <v>0</v>
      </c>
      <c r="R84" s="247">
        <v>0</v>
      </c>
      <c r="S84" s="247"/>
      <c r="T84" s="247"/>
      <c r="U84" s="285"/>
      <c r="V84" s="286">
        <f t="shared" si="1"/>
        <v>0</v>
      </c>
    </row>
    <row r="85" spans="1:22" ht="15.75" x14ac:dyDescent="0.2">
      <c r="A85" s="365"/>
      <c r="B85" s="374"/>
      <c r="C85" s="367"/>
      <c r="D85" s="367"/>
      <c r="E85" s="366"/>
      <c r="F85" s="366"/>
      <c r="G85" s="366"/>
      <c r="H85" s="366"/>
      <c r="I85" s="180" t="s">
        <v>97</v>
      </c>
      <c r="J85" s="259">
        <v>0</v>
      </c>
      <c r="K85" s="259">
        <v>0</v>
      </c>
      <c r="L85" s="259">
        <v>0</v>
      </c>
      <c r="M85" s="259">
        <v>0</v>
      </c>
      <c r="N85" s="247">
        <v>0</v>
      </c>
      <c r="O85" s="259">
        <v>0</v>
      </c>
      <c r="P85" s="259">
        <v>0</v>
      </c>
      <c r="Q85" s="266">
        <v>0</v>
      </c>
      <c r="R85" s="259">
        <v>0</v>
      </c>
      <c r="S85" s="259"/>
      <c r="T85" s="259"/>
      <c r="U85" s="296"/>
      <c r="V85" s="286">
        <f t="shared" si="1"/>
        <v>0</v>
      </c>
    </row>
    <row r="86" spans="1:22" ht="16.5" thickBot="1" x14ac:dyDescent="0.25">
      <c r="A86" s="365"/>
      <c r="B86" s="374"/>
      <c r="C86" s="367"/>
      <c r="D86" s="367"/>
      <c r="E86" s="366"/>
      <c r="F86" s="366"/>
      <c r="G86" s="366"/>
      <c r="H86" s="366"/>
      <c r="I86" s="189" t="s">
        <v>96</v>
      </c>
      <c r="J86" s="259">
        <v>0</v>
      </c>
      <c r="K86" s="259">
        <v>0</v>
      </c>
      <c r="L86" s="259">
        <v>0</v>
      </c>
      <c r="M86" s="259">
        <v>0</v>
      </c>
      <c r="N86" s="247">
        <v>0</v>
      </c>
      <c r="O86" s="259">
        <v>0</v>
      </c>
      <c r="P86" s="259">
        <v>0</v>
      </c>
      <c r="Q86" s="295">
        <v>0</v>
      </c>
      <c r="R86" s="267">
        <v>0</v>
      </c>
      <c r="S86" s="267"/>
      <c r="T86" s="267"/>
      <c r="U86" s="296"/>
      <c r="V86" s="297">
        <f t="shared" si="1"/>
        <v>0</v>
      </c>
    </row>
    <row r="87" spans="1:22" ht="16.5" thickBot="1" x14ac:dyDescent="0.25">
      <c r="A87" s="123"/>
      <c r="B87" s="133"/>
      <c r="C87" s="133"/>
      <c r="D87" s="133"/>
      <c r="E87" s="133"/>
      <c r="F87" s="133"/>
      <c r="G87" s="133"/>
      <c r="H87" s="133"/>
      <c r="I87" s="133"/>
      <c r="J87" s="250"/>
      <c r="K87" s="251"/>
      <c r="L87" s="251"/>
      <c r="M87" s="251"/>
      <c r="N87" s="251"/>
      <c r="O87" s="251"/>
      <c r="P87" s="251"/>
      <c r="Q87" s="289"/>
      <c r="R87" s="290"/>
      <c r="S87" s="251"/>
      <c r="T87" s="251"/>
      <c r="U87" s="291"/>
      <c r="V87" s="292">
        <f>SUM(V81:V86)</f>
        <v>674953.38800000004</v>
      </c>
    </row>
    <row r="88" spans="1:22" ht="15.75" x14ac:dyDescent="0.2">
      <c r="A88" s="357">
        <v>611</v>
      </c>
      <c r="B88" s="371" t="s">
        <v>192</v>
      </c>
      <c r="C88" s="361" t="s">
        <v>77</v>
      </c>
      <c r="D88" s="361">
        <v>66</v>
      </c>
      <c r="E88" s="363" t="s">
        <v>146</v>
      </c>
      <c r="F88" s="363" t="s">
        <v>40</v>
      </c>
      <c r="G88" s="371" t="s">
        <v>152</v>
      </c>
      <c r="H88" s="363" t="s">
        <v>40</v>
      </c>
      <c r="I88" s="178" t="s">
        <v>94</v>
      </c>
      <c r="J88" s="252">
        <v>7604</v>
      </c>
      <c r="K88" s="252">
        <v>6621</v>
      </c>
      <c r="L88" s="244">
        <v>5155</v>
      </c>
      <c r="M88" s="244">
        <v>3502</v>
      </c>
      <c r="N88" s="252">
        <v>5944</v>
      </c>
      <c r="O88" s="252">
        <v>5042</v>
      </c>
      <c r="P88" s="252">
        <v>4495</v>
      </c>
      <c r="Q88" s="258">
        <v>5967.1900000000005</v>
      </c>
      <c r="R88" s="269">
        <v>4963.0810000000001</v>
      </c>
      <c r="S88" s="252"/>
      <c r="T88" s="252"/>
      <c r="U88" s="293"/>
      <c r="V88" s="294">
        <f>SUM(J88:U88)</f>
        <v>49293.271000000001</v>
      </c>
    </row>
    <row r="89" spans="1:22" ht="15.75" x14ac:dyDescent="0.2">
      <c r="A89" s="365"/>
      <c r="B89" s="372"/>
      <c r="C89" s="367"/>
      <c r="D89" s="367"/>
      <c r="E89" s="366"/>
      <c r="F89" s="366"/>
      <c r="G89" s="372"/>
      <c r="H89" s="366"/>
      <c r="I89" s="153" t="s">
        <v>92</v>
      </c>
      <c r="J89" s="247">
        <v>8928</v>
      </c>
      <c r="K89" s="247">
        <v>5590</v>
      </c>
      <c r="L89" s="244">
        <v>4315</v>
      </c>
      <c r="M89" s="244">
        <v>5136</v>
      </c>
      <c r="N89" s="247">
        <v>2963</v>
      </c>
      <c r="O89" s="247">
        <v>5967</v>
      </c>
      <c r="P89" s="247">
        <v>7281</v>
      </c>
      <c r="Q89" s="258">
        <v>4970.2900000000009</v>
      </c>
      <c r="R89" s="258">
        <v>6415.3149999999996</v>
      </c>
      <c r="S89" s="247"/>
      <c r="T89" s="247"/>
      <c r="U89" s="285"/>
      <c r="V89" s="286">
        <f>SUM(J89:U89)</f>
        <v>51565.605000000003</v>
      </c>
    </row>
    <row r="90" spans="1:22" ht="15.75" x14ac:dyDescent="0.2">
      <c r="A90" s="365"/>
      <c r="B90" s="372"/>
      <c r="C90" s="367"/>
      <c r="D90" s="367"/>
      <c r="E90" s="366"/>
      <c r="F90" s="366"/>
      <c r="G90" s="372"/>
      <c r="H90" s="366"/>
      <c r="I90" s="153" t="s">
        <v>91</v>
      </c>
      <c r="J90" s="247">
        <v>16632</v>
      </c>
      <c r="K90" s="247">
        <v>22534</v>
      </c>
      <c r="L90" s="244">
        <v>16827</v>
      </c>
      <c r="M90" s="244">
        <v>10421</v>
      </c>
      <c r="N90" s="247">
        <v>12597</v>
      </c>
      <c r="O90" s="247">
        <v>16357</v>
      </c>
      <c r="P90" s="247">
        <v>10298</v>
      </c>
      <c r="Q90" s="258">
        <v>17954.191999999999</v>
      </c>
      <c r="R90" s="258">
        <v>16670.356999999996</v>
      </c>
      <c r="S90" s="247"/>
      <c r="T90" s="247"/>
      <c r="U90" s="285"/>
      <c r="V90" s="286">
        <f>SUM(J90:U90)</f>
        <v>140290.549</v>
      </c>
    </row>
    <row r="91" spans="1:22" ht="16.5" thickBot="1" x14ac:dyDescent="0.25">
      <c r="A91" s="358"/>
      <c r="B91" s="373"/>
      <c r="C91" s="362"/>
      <c r="D91" s="362"/>
      <c r="E91" s="364"/>
      <c r="F91" s="364"/>
      <c r="G91" s="373"/>
      <c r="H91" s="364"/>
      <c r="I91" s="240" t="s">
        <v>95</v>
      </c>
      <c r="J91" s="253">
        <v>0</v>
      </c>
      <c r="K91" s="249">
        <v>0</v>
      </c>
      <c r="L91" s="249">
        <v>0</v>
      </c>
      <c r="M91" s="249">
        <v>0</v>
      </c>
      <c r="N91" s="249">
        <v>0</v>
      </c>
      <c r="O91" s="249">
        <v>0</v>
      </c>
      <c r="P91" s="249">
        <v>0</v>
      </c>
      <c r="Q91" s="264">
        <v>0</v>
      </c>
      <c r="R91" s="253">
        <v>0</v>
      </c>
      <c r="S91" s="249"/>
      <c r="T91" s="249"/>
      <c r="U91" s="287"/>
      <c r="V91" s="288">
        <f>SUM(J91:U91)</f>
        <v>0</v>
      </c>
    </row>
    <row r="92" spans="1:22" ht="16.5" thickBot="1" x14ac:dyDescent="0.25">
      <c r="A92" s="127"/>
      <c r="B92" s="133"/>
      <c r="C92" s="133"/>
      <c r="D92" s="133"/>
      <c r="E92" s="133"/>
      <c r="F92" s="133"/>
      <c r="G92" s="133"/>
      <c r="H92" s="133"/>
      <c r="I92" s="133"/>
      <c r="J92" s="250"/>
      <c r="K92" s="251"/>
      <c r="L92" s="251"/>
      <c r="M92" s="251"/>
      <c r="N92" s="251"/>
      <c r="O92" s="251"/>
      <c r="P92" s="251"/>
      <c r="Q92" s="289"/>
      <c r="R92" s="290"/>
      <c r="S92" s="251"/>
      <c r="T92" s="251"/>
      <c r="U92" s="291"/>
      <c r="V92" s="292">
        <f>SUM(V88:V91)</f>
        <v>241149.42499999999</v>
      </c>
    </row>
    <row r="93" spans="1:22" ht="15.75" x14ac:dyDescent="0.2">
      <c r="A93" s="365">
        <v>624</v>
      </c>
      <c r="B93" s="372" t="s">
        <v>193</v>
      </c>
      <c r="C93" s="375" t="s">
        <v>88</v>
      </c>
      <c r="D93" s="377" t="s">
        <v>89</v>
      </c>
      <c r="E93" s="366" t="s">
        <v>100</v>
      </c>
      <c r="F93" s="367" t="s">
        <v>42</v>
      </c>
      <c r="G93" s="366" t="s">
        <v>153</v>
      </c>
      <c r="H93" s="366" t="s">
        <v>57</v>
      </c>
      <c r="I93" s="170" t="s">
        <v>92</v>
      </c>
      <c r="J93" s="252">
        <v>262989</v>
      </c>
      <c r="K93" s="252">
        <v>225352</v>
      </c>
      <c r="L93" s="244">
        <v>246745</v>
      </c>
      <c r="M93" s="244">
        <v>239920</v>
      </c>
      <c r="N93" s="252">
        <v>245726</v>
      </c>
      <c r="O93" s="252">
        <v>264317</v>
      </c>
      <c r="P93" s="252">
        <v>283822</v>
      </c>
      <c r="Q93" s="258">
        <v>320153.20799999993</v>
      </c>
      <c r="R93" s="269">
        <v>278520.91899999988</v>
      </c>
      <c r="S93" s="252"/>
      <c r="T93" s="252"/>
      <c r="U93" s="293"/>
      <c r="V93" s="294">
        <f>SUM(J93:U93)</f>
        <v>2367545.1269999999</v>
      </c>
    </row>
    <row r="94" spans="1:22" ht="15.75" x14ac:dyDescent="0.2">
      <c r="A94" s="365"/>
      <c r="B94" s="372"/>
      <c r="C94" s="376"/>
      <c r="D94" s="369"/>
      <c r="E94" s="366"/>
      <c r="F94" s="367"/>
      <c r="G94" s="366"/>
      <c r="H94" s="366"/>
      <c r="I94" s="159" t="s">
        <v>103</v>
      </c>
      <c r="J94" s="247">
        <v>0</v>
      </c>
      <c r="K94" s="247">
        <v>0</v>
      </c>
      <c r="L94" s="275">
        <v>0</v>
      </c>
      <c r="M94" s="247">
        <v>0</v>
      </c>
      <c r="N94" s="247">
        <v>0</v>
      </c>
      <c r="O94" s="247">
        <v>0</v>
      </c>
      <c r="P94" s="247">
        <v>0</v>
      </c>
      <c r="Q94" s="258">
        <v>0</v>
      </c>
      <c r="R94" s="258">
        <v>0</v>
      </c>
      <c r="S94" s="247"/>
      <c r="T94" s="247"/>
      <c r="U94" s="285"/>
      <c r="V94" s="286">
        <f>SUM(J94:U94)</f>
        <v>0</v>
      </c>
    </row>
    <row r="95" spans="1:22" ht="15.75" x14ac:dyDescent="0.2">
      <c r="A95" s="365"/>
      <c r="B95" s="372"/>
      <c r="C95" s="376"/>
      <c r="D95" s="369"/>
      <c r="E95" s="366"/>
      <c r="F95" s="367"/>
      <c r="G95" s="366"/>
      <c r="H95" s="366"/>
      <c r="I95" s="189" t="s">
        <v>91</v>
      </c>
      <c r="J95" s="259">
        <v>256756</v>
      </c>
      <c r="K95" s="259">
        <v>195305</v>
      </c>
      <c r="L95" s="244">
        <v>120918</v>
      </c>
      <c r="M95" s="244">
        <v>72363</v>
      </c>
      <c r="N95" s="247">
        <v>124841</v>
      </c>
      <c r="O95" s="259">
        <v>165328</v>
      </c>
      <c r="P95" s="259">
        <v>122881</v>
      </c>
      <c r="Q95" s="266">
        <v>172035.85699999999</v>
      </c>
      <c r="R95" s="266">
        <v>132781.27899999998</v>
      </c>
      <c r="S95" s="259"/>
      <c r="T95" s="259"/>
      <c r="U95" s="296"/>
      <c r="V95" s="297">
        <f>SUM(J95:U95)</f>
        <v>1363209.1359999999</v>
      </c>
    </row>
    <row r="96" spans="1:22" ht="16.5" thickBot="1" x14ac:dyDescent="0.25">
      <c r="A96" s="365"/>
      <c r="B96" s="372"/>
      <c r="C96" s="376"/>
      <c r="D96" s="369"/>
      <c r="E96" s="366"/>
      <c r="F96" s="367"/>
      <c r="G96" s="366"/>
      <c r="H96" s="366"/>
      <c r="I96" s="180" t="s">
        <v>90</v>
      </c>
      <c r="J96" s="259">
        <v>0</v>
      </c>
      <c r="K96" s="259">
        <v>0</v>
      </c>
      <c r="L96" s="276">
        <v>0</v>
      </c>
      <c r="M96" s="259">
        <v>0</v>
      </c>
      <c r="N96" s="259">
        <v>0</v>
      </c>
      <c r="O96" s="259">
        <v>0</v>
      </c>
      <c r="P96" s="259">
        <v>0</v>
      </c>
      <c r="Q96" s="295">
        <v>0</v>
      </c>
      <c r="R96" s="266">
        <v>0</v>
      </c>
      <c r="S96" s="259"/>
      <c r="T96" s="259"/>
      <c r="U96" s="296"/>
      <c r="V96" s="297">
        <f>SUM(J96:U96)</f>
        <v>0</v>
      </c>
    </row>
    <row r="97" spans="1:22" ht="16.5" thickBot="1" x14ac:dyDescent="0.25">
      <c r="A97" s="123"/>
      <c r="B97" s="133"/>
      <c r="C97" s="133"/>
      <c r="D97" s="133"/>
      <c r="E97" s="133"/>
      <c r="F97" s="133"/>
      <c r="G97" s="133"/>
      <c r="H97" s="133"/>
      <c r="I97" s="133"/>
      <c r="J97" s="250"/>
      <c r="K97" s="251"/>
      <c r="L97" s="251"/>
      <c r="M97" s="251"/>
      <c r="N97" s="251"/>
      <c r="O97" s="251"/>
      <c r="P97" s="251"/>
      <c r="Q97" s="289"/>
      <c r="R97" s="290"/>
      <c r="S97" s="251"/>
      <c r="T97" s="251"/>
      <c r="U97" s="291"/>
      <c r="V97" s="292">
        <f>SUM(V93:V96)</f>
        <v>3730754.2629999998</v>
      </c>
    </row>
    <row r="98" spans="1:22" ht="15.75" x14ac:dyDescent="0.2">
      <c r="A98" s="357">
        <v>625</v>
      </c>
      <c r="B98" s="359" t="s">
        <v>194</v>
      </c>
      <c r="C98" s="361" t="s">
        <v>85</v>
      </c>
      <c r="D98" s="361">
        <v>372</v>
      </c>
      <c r="E98" s="361" t="s">
        <v>154</v>
      </c>
      <c r="F98" s="361" t="s">
        <v>42</v>
      </c>
      <c r="G98" s="361" t="s">
        <v>9</v>
      </c>
      <c r="H98" s="361" t="s">
        <v>37</v>
      </c>
      <c r="I98" s="170" t="s">
        <v>94</v>
      </c>
      <c r="J98" s="252">
        <v>58527</v>
      </c>
      <c r="K98" s="252">
        <v>51614</v>
      </c>
      <c r="L98" s="244">
        <v>41704</v>
      </c>
      <c r="M98" s="244">
        <v>37767</v>
      </c>
      <c r="N98" s="252">
        <v>67524</v>
      </c>
      <c r="O98" s="252">
        <v>81716</v>
      </c>
      <c r="P98" s="252">
        <v>87265</v>
      </c>
      <c r="Q98" s="258">
        <v>84250.827000000005</v>
      </c>
      <c r="R98" s="269">
        <v>68654.120999999999</v>
      </c>
      <c r="S98" s="252"/>
      <c r="T98" s="252"/>
      <c r="U98" s="293"/>
      <c r="V98" s="294">
        <f t="shared" ref="V98:V108" si="2">SUM(J98:U98)</f>
        <v>579021.94799999997</v>
      </c>
    </row>
    <row r="99" spans="1:22" ht="15.75" x14ac:dyDescent="0.2">
      <c r="A99" s="365"/>
      <c r="B99" s="374"/>
      <c r="C99" s="367"/>
      <c r="D99" s="367"/>
      <c r="E99" s="367"/>
      <c r="F99" s="367"/>
      <c r="G99" s="367"/>
      <c r="H99" s="367"/>
      <c r="I99" s="153" t="s">
        <v>92</v>
      </c>
      <c r="J99" s="247">
        <v>0</v>
      </c>
      <c r="K99" s="247">
        <v>19844</v>
      </c>
      <c r="L99" s="244">
        <v>12841</v>
      </c>
      <c r="M99" s="247">
        <v>0</v>
      </c>
      <c r="N99" s="247">
        <v>0</v>
      </c>
      <c r="O99" s="247">
        <v>0</v>
      </c>
      <c r="P99" s="247">
        <v>0</v>
      </c>
      <c r="Q99" s="258">
        <v>24233.471999999998</v>
      </c>
      <c r="R99" s="258">
        <v>32942.593000000001</v>
      </c>
      <c r="S99" s="247"/>
      <c r="T99" s="247"/>
      <c r="U99" s="285"/>
      <c r="V99" s="286">
        <f t="shared" si="2"/>
        <v>89861.065000000002</v>
      </c>
    </row>
    <row r="100" spans="1:22" ht="15.75" x14ac:dyDescent="0.2">
      <c r="A100" s="365"/>
      <c r="B100" s="374"/>
      <c r="C100" s="367"/>
      <c r="D100" s="367"/>
      <c r="E100" s="367"/>
      <c r="F100" s="367"/>
      <c r="G100" s="367"/>
      <c r="H100" s="367"/>
      <c r="I100" s="153" t="s">
        <v>98</v>
      </c>
      <c r="J100" s="247">
        <v>0</v>
      </c>
      <c r="K100" s="247">
        <v>0</v>
      </c>
      <c r="L100" s="244">
        <v>0</v>
      </c>
      <c r="M100" s="247">
        <v>0</v>
      </c>
      <c r="N100" s="247">
        <v>0</v>
      </c>
      <c r="O100" s="247">
        <v>0</v>
      </c>
      <c r="P100" s="247">
        <v>0</v>
      </c>
      <c r="Q100" s="258">
        <v>0</v>
      </c>
      <c r="R100" s="258">
        <v>0</v>
      </c>
      <c r="S100" s="247"/>
      <c r="T100" s="247"/>
      <c r="U100" s="285"/>
      <c r="V100" s="286">
        <f t="shared" si="2"/>
        <v>0</v>
      </c>
    </row>
    <row r="101" spans="1:22" ht="15.75" x14ac:dyDescent="0.2">
      <c r="A101" s="365"/>
      <c r="B101" s="374"/>
      <c r="C101" s="367"/>
      <c r="D101" s="367"/>
      <c r="E101" s="367"/>
      <c r="F101" s="367"/>
      <c r="G101" s="367"/>
      <c r="H101" s="367"/>
      <c r="I101" s="159" t="s">
        <v>103</v>
      </c>
      <c r="J101" s="247">
        <v>0</v>
      </c>
      <c r="K101" s="247">
        <v>0</v>
      </c>
      <c r="L101" s="274">
        <v>0</v>
      </c>
      <c r="M101" s="247">
        <v>0</v>
      </c>
      <c r="N101" s="247">
        <v>0</v>
      </c>
      <c r="O101" s="247">
        <v>0</v>
      </c>
      <c r="P101" s="247">
        <v>0</v>
      </c>
      <c r="Q101" s="258">
        <v>0</v>
      </c>
      <c r="R101" s="258">
        <v>0</v>
      </c>
      <c r="S101" s="247"/>
      <c r="T101" s="247"/>
      <c r="U101" s="285"/>
      <c r="V101" s="286">
        <f t="shared" si="2"/>
        <v>0</v>
      </c>
    </row>
    <row r="102" spans="1:22" ht="15.75" x14ac:dyDescent="0.2">
      <c r="A102" s="365"/>
      <c r="B102" s="374"/>
      <c r="C102" s="367"/>
      <c r="D102" s="367"/>
      <c r="E102" s="367"/>
      <c r="F102" s="367"/>
      <c r="G102" s="367"/>
      <c r="H102" s="367"/>
      <c r="I102" s="159" t="s">
        <v>91</v>
      </c>
      <c r="J102" s="247">
        <v>95593</v>
      </c>
      <c r="K102" s="247">
        <v>67962</v>
      </c>
      <c r="L102" s="244">
        <v>93305</v>
      </c>
      <c r="M102" s="244">
        <v>54702</v>
      </c>
      <c r="N102" s="247">
        <v>43147</v>
      </c>
      <c r="O102" s="247">
        <v>30611</v>
      </c>
      <c r="P102" s="247">
        <v>87959</v>
      </c>
      <c r="Q102" s="258">
        <v>84489.696999999986</v>
      </c>
      <c r="R102" s="258">
        <v>35492.322000000007</v>
      </c>
      <c r="S102" s="247"/>
      <c r="T102" s="247"/>
      <c r="U102" s="285"/>
      <c r="V102" s="286">
        <f t="shared" si="2"/>
        <v>593261.01899999997</v>
      </c>
    </row>
    <row r="103" spans="1:22" ht="15.75" x14ac:dyDescent="0.2">
      <c r="A103" s="365"/>
      <c r="B103" s="374"/>
      <c r="C103" s="367"/>
      <c r="D103" s="367"/>
      <c r="E103" s="367"/>
      <c r="F103" s="367"/>
      <c r="G103" s="367"/>
      <c r="H103" s="367"/>
      <c r="I103" s="240" t="s">
        <v>69</v>
      </c>
      <c r="J103" s="249">
        <v>0</v>
      </c>
      <c r="K103" s="249">
        <v>0</v>
      </c>
      <c r="L103" s="249">
        <v>0</v>
      </c>
      <c r="M103" s="249">
        <v>0</v>
      </c>
      <c r="N103" s="249">
        <v>0</v>
      </c>
      <c r="O103" s="249">
        <v>0</v>
      </c>
      <c r="P103" s="249">
        <v>0</v>
      </c>
      <c r="Q103" s="253">
        <v>0</v>
      </c>
      <c r="R103" s="253">
        <v>0</v>
      </c>
      <c r="S103" s="249"/>
      <c r="T103" s="249"/>
      <c r="U103" s="287"/>
      <c r="V103" s="288">
        <f t="shared" si="2"/>
        <v>0</v>
      </c>
    </row>
    <row r="104" spans="1:22" ht="15.75" x14ac:dyDescent="0.2">
      <c r="A104" s="365"/>
      <c r="B104" s="374"/>
      <c r="C104" s="367"/>
      <c r="D104" s="367"/>
      <c r="E104" s="367"/>
      <c r="F104" s="367"/>
      <c r="G104" s="367"/>
      <c r="H104" s="367"/>
      <c r="I104" s="153" t="s">
        <v>70</v>
      </c>
      <c r="J104" s="258">
        <v>0</v>
      </c>
      <c r="K104" s="258">
        <v>0</v>
      </c>
      <c r="L104" s="247">
        <v>0</v>
      </c>
      <c r="M104" s="247">
        <v>0</v>
      </c>
      <c r="N104" s="247">
        <v>0</v>
      </c>
      <c r="O104" s="247">
        <v>0</v>
      </c>
      <c r="P104" s="247">
        <v>0</v>
      </c>
      <c r="Q104" s="258">
        <v>0</v>
      </c>
      <c r="R104" s="258">
        <v>0</v>
      </c>
      <c r="S104" s="247"/>
      <c r="T104" s="247"/>
      <c r="U104" s="285"/>
      <c r="V104" s="286">
        <f t="shared" si="2"/>
        <v>0</v>
      </c>
    </row>
    <row r="105" spans="1:22" ht="15.75" x14ac:dyDescent="0.2">
      <c r="A105" s="365"/>
      <c r="B105" s="374"/>
      <c r="C105" s="367"/>
      <c r="D105" s="367"/>
      <c r="E105" s="367"/>
      <c r="F105" s="367"/>
      <c r="G105" s="367"/>
      <c r="H105" s="367"/>
      <c r="I105" s="153" t="s">
        <v>123</v>
      </c>
      <c r="J105" s="258">
        <v>0</v>
      </c>
      <c r="K105" s="258">
        <v>0</v>
      </c>
      <c r="L105" s="247">
        <v>0</v>
      </c>
      <c r="M105" s="247">
        <v>0</v>
      </c>
      <c r="N105" s="247">
        <v>0</v>
      </c>
      <c r="O105" s="247">
        <v>0</v>
      </c>
      <c r="P105" s="247">
        <v>0</v>
      </c>
      <c r="Q105" s="258">
        <v>0</v>
      </c>
      <c r="R105" s="258">
        <v>0</v>
      </c>
      <c r="S105" s="247"/>
      <c r="T105" s="247"/>
      <c r="U105" s="285"/>
      <c r="V105" s="286">
        <f t="shared" si="2"/>
        <v>0</v>
      </c>
    </row>
    <row r="106" spans="1:22" ht="15.75" x14ac:dyDescent="0.2">
      <c r="A106" s="365"/>
      <c r="B106" s="374"/>
      <c r="C106" s="367"/>
      <c r="D106" s="367"/>
      <c r="E106" s="367"/>
      <c r="F106" s="367"/>
      <c r="G106" s="367"/>
      <c r="H106" s="367"/>
      <c r="I106" s="153" t="s">
        <v>93</v>
      </c>
      <c r="J106" s="248">
        <v>0</v>
      </c>
      <c r="K106" s="258">
        <v>0</v>
      </c>
      <c r="L106" s="247">
        <v>0</v>
      </c>
      <c r="M106" s="247">
        <v>0</v>
      </c>
      <c r="N106" s="247">
        <v>0</v>
      </c>
      <c r="O106" s="247">
        <v>0</v>
      </c>
      <c r="P106" s="247">
        <v>0</v>
      </c>
      <c r="Q106" s="258">
        <v>0</v>
      </c>
      <c r="R106" s="258">
        <v>0</v>
      </c>
      <c r="S106" s="247"/>
      <c r="T106" s="247"/>
      <c r="U106" s="285"/>
      <c r="V106" s="286">
        <f t="shared" si="2"/>
        <v>0</v>
      </c>
    </row>
    <row r="107" spans="1:22" ht="15.75" x14ac:dyDescent="0.2">
      <c r="A107" s="365"/>
      <c r="B107" s="374"/>
      <c r="C107" s="367"/>
      <c r="D107" s="367"/>
      <c r="E107" s="367"/>
      <c r="F107" s="367"/>
      <c r="G107" s="367"/>
      <c r="H107" s="367"/>
      <c r="I107" s="153" t="s">
        <v>96</v>
      </c>
      <c r="J107" s="258">
        <v>0</v>
      </c>
      <c r="K107" s="258">
        <v>0</v>
      </c>
      <c r="L107" s="247">
        <v>0</v>
      </c>
      <c r="M107" s="247">
        <v>0</v>
      </c>
      <c r="N107" s="247">
        <v>0</v>
      </c>
      <c r="O107" s="247">
        <v>0</v>
      </c>
      <c r="P107" s="247">
        <v>0</v>
      </c>
      <c r="Q107" s="258">
        <v>0</v>
      </c>
      <c r="R107" s="258">
        <v>0</v>
      </c>
      <c r="S107" s="247"/>
      <c r="T107" s="247"/>
      <c r="U107" s="285"/>
      <c r="V107" s="286">
        <f t="shared" si="2"/>
        <v>0</v>
      </c>
    </row>
    <row r="108" spans="1:22" ht="16.5" thickBot="1" x14ac:dyDescent="0.25">
      <c r="A108" s="358"/>
      <c r="B108" s="360"/>
      <c r="C108" s="362"/>
      <c r="D108" s="362"/>
      <c r="E108" s="362"/>
      <c r="F108" s="362"/>
      <c r="G108" s="362"/>
      <c r="H108" s="362"/>
      <c r="I108" s="240" t="s">
        <v>90</v>
      </c>
      <c r="J108" s="253">
        <v>0</v>
      </c>
      <c r="K108" s="253">
        <v>0</v>
      </c>
      <c r="L108" s="249">
        <v>0</v>
      </c>
      <c r="M108" s="249">
        <v>0</v>
      </c>
      <c r="N108" s="249">
        <v>0</v>
      </c>
      <c r="O108" s="249">
        <v>0</v>
      </c>
      <c r="P108" s="249">
        <v>0</v>
      </c>
      <c r="Q108" s="264">
        <v>0</v>
      </c>
      <c r="R108" s="253">
        <v>0</v>
      </c>
      <c r="S108" s="249"/>
      <c r="T108" s="249"/>
      <c r="U108" s="287"/>
      <c r="V108" s="288">
        <f t="shared" si="2"/>
        <v>0</v>
      </c>
    </row>
    <row r="109" spans="1:22" ht="16.5" thickBot="1" x14ac:dyDescent="0.25">
      <c r="A109" s="123"/>
      <c r="B109" s="133"/>
      <c r="C109" s="133"/>
      <c r="D109" s="133"/>
      <c r="E109" s="133"/>
      <c r="F109" s="133"/>
      <c r="G109" s="133"/>
      <c r="H109" s="133"/>
      <c r="I109" s="133"/>
      <c r="J109" s="250"/>
      <c r="K109" s="251"/>
      <c r="L109" s="251"/>
      <c r="M109" s="251"/>
      <c r="N109" s="251"/>
      <c r="O109" s="251"/>
      <c r="P109" s="251"/>
      <c r="Q109" s="290"/>
      <c r="R109" s="290"/>
      <c r="S109" s="251"/>
      <c r="T109" s="251"/>
      <c r="U109" s="291"/>
      <c r="V109" s="292">
        <f>SUM(V98:V108)</f>
        <v>1262144.0320000001</v>
      </c>
    </row>
    <row r="110" spans="1:22" ht="15.75" x14ac:dyDescent="0.2">
      <c r="A110" s="357">
        <v>631</v>
      </c>
      <c r="B110" s="359" t="s">
        <v>195</v>
      </c>
      <c r="C110" s="361" t="s">
        <v>80</v>
      </c>
      <c r="D110" s="361">
        <v>50</v>
      </c>
      <c r="E110" s="359" t="s">
        <v>155</v>
      </c>
      <c r="F110" s="361" t="s">
        <v>42</v>
      </c>
      <c r="G110" s="361" t="s">
        <v>156</v>
      </c>
      <c r="H110" s="361" t="s">
        <v>42</v>
      </c>
      <c r="I110" s="170" t="s">
        <v>94</v>
      </c>
      <c r="J110" s="252">
        <v>0</v>
      </c>
      <c r="K110" s="252">
        <v>0</v>
      </c>
      <c r="L110" s="252">
        <v>0</v>
      </c>
      <c r="M110" s="252">
        <v>0</v>
      </c>
      <c r="N110" s="252">
        <v>0</v>
      </c>
      <c r="O110" s="252">
        <v>0</v>
      </c>
      <c r="P110" s="252">
        <v>0</v>
      </c>
      <c r="Q110" s="258">
        <v>0</v>
      </c>
      <c r="R110" s="269">
        <v>0</v>
      </c>
      <c r="S110" s="252"/>
      <c r="T110" s="252"/>
      <c r="U110" s="293"/>
      <c r="V110" s="294">
        <f t="shared" ref="V110:V116" si="3">SUM(J110:U110)</f>
        <v>0</v>
      </c>
    </row>
    <row r="111" spans="1:22" ht="15.75" x14ac:dyDescent="0.2">
      <c r="A111" s="365"/>
      <c r="B111" s="374"/>
      <c r="C111" s="367"/>
      <c r="D111" s="367"/>
      <c r="E111" s="367"/>
      <c r="F111" s="367"/>
      <c r="G111" s="367"/>
      <c r="H111" s="367"/>
      <c r="I111" s="170" t="s">
        <v>92</v>
      </c>
      <c r="J111" s="252">
        <v>97291</v>
      </c>
      <c r="K111" s="252">
        <v>113061</v>
      </c>
      <c r="L111" s="252">
        <v>91915</v>
      </c>
      <c r="M111" s="247">
        <v>46135</v>
      </c>
      <c r="N111" s="247">
        <v>115038</v>
      </c>
      <c r="O111" s="252">
        <v>128852</v>
      </c>
      <c r="P111" s="252">
        <v>88031</v>
      </c>
      <c r="Q111" s="258">
        <v>113187.90699999999</v>
      </c>
      <c r="R111" s="269">
        <v>105394.13499999998</v>
      </c>
      <c r="S111" s="252"/>
      <c r="T111" s="252"/>
      <c r="U111" s="293"/>
      <c r="V111" s="294">
        <f t="shared" si="3"/>
        <v>898905.04200000002</v>
      </c>
    </row>
    <row r="112" spans="1:22" ht="15.75" x14ac:dyDescent="0.2">
      <c r="A112" s="365"/>
      <c r="B112" s="374"/>
      <c r="C112" s="367"/>
      <c r="D112" s="367"/>
      <c r="E112" s="367"/>
      <c r="F112" s="367"/>
      <c r="G112" s="367"/>
      <c r="H112" s="367"/>
      <c r="I112" s="170" t="s">
        <v>98</v>
      </c>
      <c r="J112" s="252">
        <v>0</v>
      </c>
      <c r="K112" s="252">
        <v>0</v>
      </c>
      <c r="L112" s="252">
        <v>0</v>
      </c>
      <c r="M112" s="252">
        <v>0</v>
      </c>
      <c r="N112" s="252">
        <v>0</v>
      </c>
      <c r="O112" s="252">
        <v>0</v>
      </c>
      <c r="P112" s="252">
        <v>0</v>
      </c>
      <c r="Q112" s="258">
        <v>0</v>
      </c>
      <c r="R112" s="269">
        <v>0</v>
      </c>
      <c r="S112" s="252"/>
      <c r="T112" s="252"/>
      <c r="U112" s="293"/>
      <c r="V112" s="294">
        <f t="shared" si="3"/>
        <v>0</v>
      </c>
    </row>
    <row r="113" spans="1:22" ht="15.75" x14ac:dyDescent="0.2">
      <c r="A113" s="365"/>
      <c r="B113" s="374"/>
      <c r="C113" s="367"/>
      <c r="D113" s="367"/>
      <c r="E113" s="367"/>
      <c r="F113" s="367"/>
      <c r="G113" s="367"/>
      <c r="H113" s="367"/>
      <c r="I113" s="159" t="s">
        <v>103</v>
      </c>
      <c r="J113" s="247">
        <v>0</v>
      </c>
      <c r="K113" s="247">
        <v>0</v>
      </c>
      <c r="L113" s="247">
        <v>0</v>
      </c>
      <c r="M113" s="247">
        <v>0</v>
      </c>
      <c r="N113" s="247">
        <v>0</v>
      </c>
      <c r="O113" s="247">
        <v>0</v>
      </c>
      <c r="P113" s="247">
        <v>0</v>
      </c>
      <c r="Q113" s="258">
        <v>0</v>
      </c>
      <c r="R113" s="258">
        <v>0</v>
      </c>
      <c r="S113" s="247"/>
      <c r="T113" s="247"/>
      <c r="U113" s="285"/>
      <c r="V113" s="286">
        <f t="shared" si="3"/>
        <v>0</v>
      </c>
    </row>
    <row r="114" spans="1:22" ht="15.75" x14ac:dyDescent="0.2">
      <c r="A114" s="365"/>
      <c r="B114" s="374"/>
      <c r="C114" s="367"/>
      <c r="D114" s="367"/>
      <c r="E114" s="367"/>
      <c r="F114" s="367"/>
      <c r="G114" s="367"/>
      <c r="H114" s="367"/>
      <c r="I114" s="189" t="s">
        <v>91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259</v>
      </c>
      <c r="P114" s="247">
        <v>0</v>
      </c>
      <c r="Q114" s="258">
        <v>0</v>
      </c>
      <c r="R114" s="258">
        <v>0</v>
      </c>
      <c r="S114" s="247"/>
      <c r="T114" s="247"/>
      <c r="U114" s="285"/>
      <c r="V114" s="286">
        <f t="shared" si="3"/>
        <v>259</v>
      </c>
    </row>
    <row r="115" spans="1:22" ht="15.75" x14ac:dyDescent="0.2">
      <c r="A115" s="365"/>
      <c r="B115" s="374"/>
      <c r="C115" s="367"/>
      <c r="D115" s="367"/>
      <c r="E115" s="367"/>
      <c r="F115" s="367"/>
      <c r="G115" s="367"/>
      <c r="H115" s="367"/>
      <c r="I115" s="153" t="s">
        <v>93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58">
        <v>0</v>
      </c>
      <c r="R115" s="258">
        <v>0</v>
      </c>
      <c r="S115" s="247"/>
      <c r="T115" s="247"/>
      <c r="U115" s="285"/>
      <c r="V115" s="286">
        <f t="shared" si="3"/>
        <v>0</v>
      </c>
    </row>
    <row r="116" spans="1:22" ht="16.5" thickBot="1" x14ac:dyDescent="0.25">
      <c r="A116" s="358"/>
      <c r="B116" s="360"/>
      <c r="C116" s="362"/>
      <c r="D116" s="362"/>
      <c r="E116" s="362"/>
      <c r="F116" s="362"/>
      <c r="G116" s="362"/>
      <c r="H116" s="362"/>
      <c r="I116" s="240" t="s">
        <v>95</v>
      </c>
      <c r="J116" s="253">
        <v>0</v>
      </c>
      <c r="K116" s="249">
        <v>0</v>
      </c>
      <c r="L116" s="249">
        <v>0</v>
      </c>
      <c r="M116" s="249">
        <v>0</v>
      </c>
      <c r="N116" s="249">
        <v>0</v>
      </c>
      <c r="O116" s="249">
        <v>0</v>
      </c>
      <c r="P116" s="249">
        <v>0</v>
      </c>
      <c r="Q116" s="264">
        <v>0</v>
      </c>
      <c r="R116" s="253">
        <v>0</v>
      </c>
      <c r="S116" s="249"/>
      <c r="T116" s="249"/>
      <c r="U116" s="287"/>
      <c r="V116" s="288">
        <f t="shared" si="3"/>
        <v>0</v>
      </c>
    </row>
    <row r="117" spans="1:22" ht="16.5" thickBot="1" x14ac:dyDescent="0.25">
      <c r="A117" s="127"/>
      <c r="B117" s="133"/>
      <c r="C117" s="133"/>
      <c r="D117" s="133"/>
      <c r="E117" s="133"/>
      <c r="F117" s="133"/>
      <c r="G117" s="133"/>
      <c r="H117" s="133"/>
      <c r="I117" s="133"/>
      <c r="J117" s="250"/>
      <c r="K117" s="251"/>
      <c r="L117" s="251"/>
      <c r="M117" s="251"/>
      <c r="N117" s="251"/>
      <c r="O117" s="251"/>
      <c r="P117" s="251"/>
      <c r="Q117" s="289"/>
      <c r="R117" s="290"/>
      <c r="S117" s="251"/>
      <c r="T117" s="251"/>
      <c r="U117" s="291"/>
      <c r="V117" s="292">
        <f>SUM(V110:V116)</f>
        <v>899164.04200000002</v>
      </c>
    </row>
    <row r="118" spans="1:22" ht="15.75" x14ac:dyDescent="0.2">
      <c r="A118" s="357">
        <v>632</v>
      </c>
      <c r="B118" s="359" t="s">
        <v>196</v>
      </c>
      <c r="C118" s="361" t="s">
        <v>80</v>
      </c>
      <c r="D118" s="368">
        <v>50.4</v>
      </c>
      <c r="E118" s="361" t="s">
        <v>156</v>
      </c>
      <c r="F118" s="361" t="s">
        <v>42</v>
      </c>
      <c r="G118" s="359" t="s">
        <v>155</v>
      </c>
      <c r="H118" s="361" t="s">
        <v>42</v>
      </c>
      <c r="I118" s="170" t="s">
        <v>92</v>
      </c>
      <c r="J118" s="252">
        <v>0</v>
      </c>
      <c r="K118" s="252">
        <v>0</v>
      </c>
      <c r="L118" s="252">
        <v>0</v>
      </c>
      <c r="M118" s="252">
        <v>0</v>
      </c>
      <c r="N118" s="252">
        <v>0</v>
      </c>
      <c r="O118" s="252">
        <v>0</v>
      </c>
      <c r="P118" s="252">
        <v>0</v>
      </c>
      <c r="Q118" s="258">
        <v>0</v>
      </c>
      <c r="R118" s="269">
        <v>0</v>
      </c>
      <c r="S118" s="252"/>
      <c r="T118" s="252"/>
      <c r="U118" s="293"/>
      <c r="V118" s="294">
        <f t="shared" ref="V118:V124" si="4">SUM(J118:U118)</f>
        <v>0</v>
      </c>
    </row>
    <row r="119" spans="1:22" ht="15.75" x14ac:dyDescent="0.2">
      <c r="A119" s="365"/>
      <c r="B119" s="374"/>
      <c r="C119" s="367"/>
      <c r="D119" s="369"/>
      <c r="E119" s="367"/>
      <c r="F119" s="367"/>
      <c r="G119" s="374"/>
      <c r="H119" s="367"/>
      <c r="I119" s="170" t="s">
        <v>98</v>
      </c>
      <c r="J119" s="252">
        <v>0</v>
      </c>
      <c r="K119" s="252">
        <v>0</v>
      </c>
      <c r="L119" s="252">
        <v>0</v>
      </c>
      <c r="M119" s="252">
        <v>0</v>
      </c>
      <c r="N119" s="252">
        <v>0</v>
      </c>
      <c r="O119" s="252">
        <v>0</v>
      </c>
      <c r="P119" s="252">
        <v>0</v>
      </c>
      <c r="Q119" s="258">
        <v>0</v>
      </c>
      <c r="R119" s="269">
        <v>0</v>
      </c>
      <c r="S119" s="252"/>
      <c r="T119" s="252"/>
      <c r="U119" s="293"/>
      <c r="V119" s="294">
        <f t="shared" si="4"/>
        <v>0</v>
      </c>
    </row>
    <row r="120" spans="1:22" ht="15.75" x14ac:dyDescent="0.2">
      <c r="A120" s="365"/>
      <c r="B120" s="374"/>
      <c r="C120" s="367"/>
      <c r="D120" s="369"/>
      <c r="E120" s="367"/>
      <c r="F120" s="367"/>
      <c r="G120" s="367"/>
      <c r="H120" s="367"/>
      <c r="I120" s="153" t="s">
        <v>175</v>
      </c>
      <c r="J120" s="247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0</v>
      </c>
      <c r="P120" s="247">
        <v>0</v>
      </c>
      <c r="Q120" s="258">
        <v>0</v>
      </c>
      <c r="R120" s="258">
        <v>0</v>
      </c>
      <c r="S120" s="247"/>
      <c r="T120" s="247"/>
      <c r="U120" s="285"/>
      <c r="V120" s="286">
        <f t="shared" si="4"/>
        <v>0</v>
      </c>
    </row>
    <row r="121" spans="1:22" ht="15.75" x14ac:dyDescent="0.2">
      <c r="A121" s="365"/>
      <c r="B121" s="374"/>
      <c r="C121" s="367"/>
      <c r="D121" s="369"/>
      <c r="E121" s="367"/>
      <c r="F121" s="367"/>
      <c r="G121" s="367"/>
      <c r="H121" s="367"/>
      <c r="I121" s="153" t="s">
        <v>101</v>
      </c>
      <c r="J121" s="247">
        <v>0</v>
      </c>
      <c r="K121" s="247">
        <v>0</v>
      </c>
      <c r="L121" s="247">
        <v>0</v>
      </c>
      <c r="M121" s="247">
        <v>0</v>
      </c>
      <c r="N121" s="247">
        <v>0</v>
      </c>
      <c r="O121" s="247">
        <v>0</v>
      </c>
      <c r="P121" s="247">
        <v>0</v>
      </c>
      <c r="Q121" s="258">
        <v>0</v>
      </c>
      <c r="R121" s="258">
        <v>0</v>
      </c>
      <c r="S121" s="247"/>
      <c r="T121" s="247"/>
      <c r="U121" s="285"/>
      <c r="V121" s="286">
        <f t="shared" si="4"/>
        <v>0</v>
      </c>
    </row>
    <row r="122" spans="1:22" ht="15.75" x14ac:dyDescent="0.2">
      <c r="A122" s="365"/>
      <c r="B122" s="374"/>
      <c r="C122" s="367"/>
      <c r="D122" s="369"/>
      <c r="E122" s="367"/>
      <c r="F122" s="367"/>
      <c r="G122" s="367"/>
      <c r="H122" s="367"/>
      <c r="I122" s="153" t="s">
        <v>71</v>
      </c>
      <c r="J122" s="247">
        <v>0</v>
      </c>
      <c r="K122" s="247">
        <v>0</v>
      </c>
      <c r="L122" s="247">
        <v>0</v>
      </c>
      <c r="M122" s="247">
        <v>0</v>
      </c>
      <c r="N122" s="247">
        <v>0</v>
      </c>
      <c r="O122" s="247">
        <v>0</v>
      </c>
      <c r="P122" s="247">
        <v>0</v>
      </c>
      <c r="Q122" s="258">
        <v>0</v>
      </c>
      <c r="R122" s="258">
        <v>0</v>
      </c>
      <c r="S122" s="247"/>
      <c r="T122" s="247"/>
      <c r="U122" s="285"/>
      <c r="V122" s="286">
        <f t="shared" si="4"/>
        <v>0</v>
      </c>
    </row>
    <row r="123" spans="1:22" ht="15.75" x14ac:dyDescent="0.2">
      <c r="A123" s="365"/>
      <c r="B123" s="374"/>
      <c r="C123" s="367"/>
      <c r="D123" s="369"/>
      <c r="E123" s="367"/>
      <c r="F123" s="367"/>
      <c r="G123" s="367"/>
      <c r="H123" s="367"/>
      <c r="I123" s="153" t="s">
        <v>97</v>
      </c>
      <c r="J123" s="247">
        <v>93253</v>
      </c>
      <c r="K123" s="247">
        <v>56940</v>
      </c>
      <c r="L123" s="247">
        <v>26522</v>
      </c>
      <c r="M123" s="244">
        <v>49366</v>
      </c>
      <c r="N123" s="247">
        <v>133078</v>
      </c>
      <c r="O123" s="247">
        <v>116930</v>
      </c>
      <c r="P123" s="247">
        <v>105040</v>
      </c>
      <c r="Q123" s="258">
        <v>146619.75399999999</v>
      </c>
      <c r="R123" s="258">
        <v>140187.70000000001</v>
      </c>
      <c r="S123" s="247"/>
      <c r="T123" s="247"/>
      <c r="U123" s="285"/>
      <c r="V123" s="286">
        <f t="shared" si="4"/>
        <v>867936.45399999991</v>
      </c>
    </row>
    <row r="124" spans="1:22" ht="16.5" thickBot="1" x14ac:dyDescent="0.25">
      <c r="A124" s="358"/>
      <c r="B124" s="360"/>
      <c r="C124" s="362"/>
      <c r="D124" s="370"/>
      <c r="E124" s="362"/>
      <c r="F124" s="362"/>
      <c r="G124" s="362"/>
      <c r="H124" s="362"/>
      <c r="I124" s="240" t="s">
        <v>102</v>
      </c>
      <c r="J124" s="249">
        <v>0</v>
      </c>
      <c r="K124" s="249">
        <v>0</v>
      </c>
      <c r="L124" s="249">
        <v>0</v>
      </c>
      <c r="M124" s="249">
        <v>0</v>
      </c>
      <c r="N124" s="249">
        <v>0</v>
      </c>
      <c r="O124" s="249">
        <v>0</v>
      </c>
      <c r="P124" s="249">
        <v>0</v>
      </c>
      <c r="Q124" s="253">
        <v>0</v>
      </c>
      <c r="R124" s="253">
        <v>0</v>
      </c>
      <c r="S124" s="249"/>
      <c r="T124" s="249"/>
      <c r="U124" s="287"/>
      <c r="V124" s="288">
        <f t="shared" si="4"/>
        <v>0</v>
      </c>
    </row>
    <row r="125" spans="1:22" ht="16.5" thickBot="1" x14ac:dyDescent="0.25">
      <c r="A125" s="123"/>
      <c r="B125" s="133"/>
      <c r="C125" s="133"/>
      <c r="D125" s="133"/>
      <c r="E125" s="133"/>
      <c r="F125" s="133"/>
      <c r="G125" s="133"/>
      <c r="H125" s="133"/>
      <c r="I125" s="133"/>
      <c r="J125" s="250"/>
      <c r="K125" s="251"/>
      <c r="L125" s="251"/>
      <c r="M125" s="251"/>
      <c r="N125" s="251"/>
      <c r="O125" s="251"/>
      <c r="P125" s="251"/>
      <c r="Q125" s="289"/>
      <c r="R125" s="290"/>
      <c r="S125" s="251"/>
      <c r="T125" s="251"/>
      <c r="U125" s="291"/>
      <c r="V125" s="292">
        <f>SUM(V118:V124)</f>
        <v>867936.45399999991</v>
      </c>
    </row>
    <row r="126" spans="1:22" ht="15.75" customHeight="1" x14ac:dyDescent="0.2">
      <c r="A126" s="357">
        <v>645</v>
      </c>
      <c r="B126" s="359" t="s">
        <v>197</v>
      </c>
      <c r="C126" s="361" t="s">
        <v>80</v>
      </c>
      <c r="D126" s="361">
        <v>46</v>
      </c>
      <c r="E126" s="359" t="s">
        <v>157</v>
      </c>
      <c r="F126" s="361" t="s">
        <v>42</v>
      </c>
      <c r="G126" s="359" t="s">
        <v>155</v>
      </c>
      <c r="H126" s="361" t="s">
        <v>42</v>
      </c>
      <c r="I126" s="185" t="s">
        <v>92</v>
      </c>
      <c r="J126" s="252">
        <v>0</v>
      </c>
      <c r="K126" s="252">
        <v>0</v>
      </c>
      <c r="L126" s="252">
        <v>0</v>
      </c>
      <c r="M126" s="252">
        <v>0</v>
      </c>
      <c r="N126" s="252">
        <v>0</v>
      </c>
      <c r="O126" s="252">
        <v>0</v>
      </c>
      <c r="P126" s="252">
        <v>0</v>
      </c>
      <c r="Q126" s="252">
        <v>0</v>
      </c>
      <c r="R126" s="269">
        <v>0</v>
      </c>
      <c r="S126" s="252"/>
      <c r="T126" s="252"/>
      <c r="U126" s="293"/>
      <c r="V126" s="294">
        <f t="shared" ref="V126:V131" si="5">SUM(J126:U126)</f>
        <v>0</v>
      </c>
    </row>
    <row r="127" spans="1:22" ht="15.75" x14ac:dyDescent="0.2">
      <c r="A127" s="365"/>
      <c r="B127" s="374"/>
      <c r="C127" s="367"/>
      <c r="D127" s="367"/>
      <c r="E127" s="367"/>
      <c r="F127" s="367"/>
      <c r="G127" s="367"/>
      <c r="H127" s="367"/>
      <c r="I127" s="159" t="s">
        <v>103</v>
      </c>
      <c r="J127" s="247">
        <v>56003</v>
      </c>
      <c r="K127" s="247">
        <v>68679</v>
      </c>
      <c r="L127" s="244">
        <v>70706</v>
      </c>
      <c r="M127" s="247">
        <v>0</v>
      </c>
      <c r="N127" s="247">
        <v>0</v>
      </c>
      <c r="O127" s="247">
        <v>0</v>
      </c>
      <c r="P127" s="247">
        <v>92816</v>
      </c>
      <c r="Q127" s="247">
        <v>66699.210999999996</v>
      </c>
      <c r="R127" s="300">
        <v>106375.12999999996</v>
      </c>
      <c r="S127" s="247"/>
      <c r="T127" s="247"/>
      <c r="U127" s="285"/>
      <c r="V127" s="286">
        <f t="shared" si="5"/>
        <v>461278.34099999996</v>
      </c>
    </row>
    <row r="128" spans="1:22" ht="15.75" x14ac:dyDescent="0.2">
      <c r="A128" s="365"/>
      <c r="B128" s="374"/>
      <c r="C128" s="367"/>
      <c r="D128" s="367"/>
      <c r="E128" s="367"/>
      <c r="F128" s="367"/>
      <c r="G128" s="367"/>
      <c r="H128" s="367"/>
      <c r="I128" s="159" t="s">
        <v>172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0</v>
      </c>
      <c r="P128" s="247">
        <v>30654.240000000002</v>
      </c>
      <c r="Q128" s="247">
        <v>28426.975000000002</v>
      </c>
      <c r="R128" s="300">
        <v>20273.993999999999</v>
      </c>
      <c r="S128" s="247"/>
      <c r="T128" s="247"/>
      <c r="U128" s="285"/>
      <c r="V128" s="286">
        <f t="shared" si="5"/>
        <v>79355.209000000003</v>
      </c>
    </row>
    <row r="129" spans="1:22" ht="15.75" x14ac:dyDescent="0.2">
      <c r="A129" s="365"/>
      <c r="B129" s="374"/>
      <c r="C129" s="367"/>
      <c r="D129" s="367"/>
      <c r="E129" s="367"/>
      <c r="F129" s="367"/>
      <c r="G129" s="367"/>
      <c r="H129" s="367"/>
      <c r="I129" s="159" t="s">
        <v>91</v>
      </c>
      <c r="J129" s="247">
        <v>0</v>
      </c>
      <c r="K129" s="247">
        <v>0</v>
      </c>
      <c r="L129" s="309">
        <v>0</v>
      </c>
      <c r="M129" s="247">
        <v>0</v>
      </c>
      <c r="N129" s="247">
        <v>0</v>
      </c>
      <c r="O129" s="247">
        <v>0</v>
      </c>
      <c r="P129" s="247">
        <v>0</v>
      </c>
      <c r="Q129" s="247">
        <v>0</v>
      </c>
      <c r="R129" s="300">
        <v>0</v>
      </c>
      <c r="S129" s="247"/>
      <c r="T129" s="247"/>
      <c r="U129" s="285"/>
      <c r="V129" s="286">
        <f t="shared" si="5"/>
        <v>0</v>
      </c>
    </row>
    <row r="130" spans="1:22" ht="15.75" x14ac:dyDescent="0.2">
      <c r="A130" s="365"/>
      <c r="B130" s="374"/>
      <c r="C130" s="367"/>
      <c r="D130" s="367"/>
      <c r="E130" s="367"/>
      <c r="F130" s="367"/>
      <c r="G130" s="367"/>
      <c r="H130" s="367"/>
      <c r="I130" s="153" t="s">
        <v>93</v>
      </c>
      <c r="J130" s="247">
        <v>0</v>
      </c>
      <c r="K130" s="247">
        <v>0</v>
      </c>
      <c r="L130" s="274">
        <v>0</v>
      </c>
      <c r="M130" s="247">
        <v>0</v>
      </c>
      <c r="N130" s="247">
        <v>0</v>
      </c>
      <c r="O130" s="247">
        <v>0</v>
      </c>
      <c r="P130" s="247">
        <v>0</v>
      </c>
      <c r="Q130" s="247">
        <v>0</v>
      </c>
      <c r="R130" s="258">
        <v>0</v>
      </c>
      <c r="S130" s="247"/>
      <c r="T130" s="247"/>
      <c r="U130" s="285"/>
      <c r="V130" s="286">
        <f t="shared" si="5"/>
        <v>0</v>
      </c>
    </row>
    <row r="131" spans="1:22" ht="16.5" thickBot="1" x14ac:dyDescent="0.25">
      <c r="A131" s="358"/>
      <c r="B131" s="360"/>
      <c r="C131" s="362"/>
      <c r="D131" s="362"/>
      <c r="E131" s="362"/>
      <c r="F131" s="362"/>
      <c r="G131" s="362"/>
      <c r="H131" s="362"/>
      <c r="I131" s="192" t="s">
        <v>199</v>
      </c>
      <c r="J131" s="262">
        <v>21515</v>
      </c>
      <c r="K131" s="263">
        <v>18334</v>
      </c>
      <c r="L131" s="244">
        <v>12476</v>
      </c>
      <c r="M131" s="263">
        <v>0</v>
      </c>
      <c r="N131" s="263">
        <v>0</v>
      </c>
      <c r="O131" s="263">
        <v>0</v>
      </c>
      <c r="P131" s="263">
        <v>0</v>
      </c>
      <c r="Q131" s="263">
        <v>0</v>
      </c>
      <c r="R131" s="263">
        <v>0</v>
      </c>
      <c r="S131" s="263"/>
      <c r="T131" s="267"/>
      <c r="U131" s="287"/>
      <c r="V131" s="288">
        <f t="shared" si="5"/>
        <v>52325</v>
      </c>
    </row>
    <row r="132" spans="1:22" ht="16.5" thickBot="1" x14ac:dyDescent="0.25">
      <c r="A132" s="123"/>
      <c r="B132" s="143"/>
      <c r="C132" s="133"/>
      <c r="D132" s="133"/>
      <c r="E132" s="133"/>
      <c r="F132" s="133"/>
      <c r="G132" s="133"/>
      <c r="H132" s="133"/>
      <c r="I132" s="133"/>
      <c r="J132" s="250"/>
      <c r="K132" s="251"/>
      <c r="L132" s="251"/>
      <c r="M132" s="251"/>
      <c r="N132" s="251"/>
      <c r="O132" s="251"/>
      <c r="P132" s="251"/>
      <c r="Q132" s="289"/>
      <c r="R132" s="290"/>
      <c r="S132" s="251"/>
      <c r="T132" s="251"/>
      <c r="U132" s="291"/>
      <c r="V132" s="292">
        <f>SUM(V126:V131)</f>
        <v>592958.54999999993</v>
      </c>
    </row>
    <row r="133" spans="1:22" ht="15.75" x14ac:dyDescent="0.2">
      <c r="A133" s="357">
        <v>646</v>
      </c>
      <c r="B133" s="374" t="s">
        <v>198</v>
      </c>
      <c r="C133" s="367" t="s">
        <v>79</v>
      </c>
      <c r="D133" s="367">
        <v>37</v>
      </c>
      <c r="E133" s="367" t="s">
        <v>157</v>
      </c>
      <c r="F133" s="367" t="s">
        <v>42</v>
      </c>
      <c r="G133" s="374" t="s">
        <v>155</v>
      </c>
      <c r="H133" s="367" t="s">
        <v>42</v>
      </c>
      <c r="I133" s="170" t="s">
        <v>92</v>
      </c>
      <c r="J133" s="252">
        <v>10338</v>
      </c>
      <c r="K133" s="252">
        <v>4039</v>
      </c>
      <c r="L133" s="244">
        <v>8054</v>
      </c>
      <c r="M133" s="244">
        <v>10528</v>
      </c>
      <c r="N133" s="252">
        <v>6512</v>
      </c>
      <c r="O133" s="252">
        <v>37921</v>
      </c>
      <c r="P133" s="252">
        <v>20598.960999999996</v>
      </c>
      <c r="Q133" s="269">
        <v>4190.4529999999995</v>
      </c>
      <c r="R133" s="269">
        <v>4578.652</v>
      </c>
      <c r="S133" s="252"/>
      <c r="T133" s="252"/>
      <c r="U133" s="293"/>
      <c r="V133" s="294">
        <f t="shared" ref="V133:V138" si="6">SUM(J133:U133)</f>
        <v>106760.06599999999</v>
      </c>
    </row>
    <row r="134" spans="1:22" ht="15.75" x14ac:dyDescent="0.2">
      <c r="A134" s="365"/>
      <c r="B134" s="374"/>
      <c r="C134" s="367"/>
      <c r="D134" s="367"/>
      <c r="E134" s="367"/>
      <c r="F134" s="367"/>
      <c r="G134" s="367"/>
      <c r="H134" s="367"/>
      <c r="I134" s="159" t="s">
        <v>103</v>
      </c>
      <c r="J134" s="247">
        <v>0</v>
      </c>
      <c r="K134" s="247">
        <v>0</v>
      </c>
      <c r="L134" s="275">
        <v>0</v>
      </c>
      <c r="M134" s="244">
        <v>0</v>
      </c>
      <c r="N134" s="247">
        <v>0</v>
      </c>
      <c r="O134" s="247">
        <v>0</v>
      </c>
      <c r="P134" s="247">
        <v>0</v>
      </c>
      <c r="Q134" s="266">
        <v>0</v>
      </c>
      <c r="R134" s="253">
        <v>0</v>
      </c>
      <c r="S134" s="249"/>
      <c r="T134" s="249"/>
      <c r="U134" s="287"/>
      <c r="V134" s="288">
        <f t="shared" si="6"/>
        <v>0</v>
      </c>
    </row>
    <row r="135" spans="1:22" ht="15.75" x14ac:dyDescent="0.2">
      <c r="A135" s="365"/>
      <c r="B135" s="374"/>
      <c r="C135" s="367"/>
      <c r="D135" s="367"/>
      <c r="E135" s="367"/>
      <c r="F135" s="367"/>
      <c r="G135" s="367"/>
      <c r="H135" s="367"/>
      <c r="I135" s="189" t="s">
        <v>91</v>
      </c>
      <c r="J135" s="259">
        <v>11170</v>
      </c>
      <c r="K135" s="259">
        <v>18155</v>
      </c>
      <c r="L135" s="244">
        <v>25184</v>
      </c>
      <c r="M135" s="244">
        <v>35768</v>
      </c>
      <c r="N135" s="259">
        <v>30185</v>
      </c>
      <c r="O135" s="259">
        <v>49670</v>
      </c>
      <c r="P135" s="259">
        <v>31038.945</v>
      </c>
      <c r="Q135" s="266">
        <v>36814.017</v>
      </c>
      <c r="R135" s="247">
        <v>17215.753000000001</v>
      </c>
      <c r="S135" s="247"/>
      <c r="T135" s="247"/>
      <c r="U135" s="285"/>
      <c r="V135" s="286">
        <f t="shared" si="6"/>
        <v>255200.715</v>
      </c>
    </row>
    <row r="136" spans="1:22" ht="15.75" x14ac:dyDescent="0.2">
      <c r="A136" s="365"/>
      <c r="B136" s="374"/>
      <c r="C136" s="367"/>
      <c r="D136" s="367"/>
      <c r="E136" s="367"/>
      <c r="F136" s="367"/>
      <c r="G136" s="367"/>
      <c r="H136" s="367"/>
      <c r="I136" s="153" t="s">
        <v>115</v>
      </c>
      <c r="J136" s="247">
        <v>0</v>
      </c>
      <c r="K136" s="247">
        <v>0</v>
      </c>
      <c r="L136" s="247">
        <v>0</v>
      </c>
      <c r="M136" s="247">
        <v>0</v>
      </c>
      <c r="N136" s="247">
        <v>0</v>
      </c>
      <c r="O136" s="247">
        <v>0</v>
      </c>
      <c r="P136" s="247">
        <v>0</v>
      </c>
      <c r="Q136" s="258">
        <v>0</v>
      </c>
      <c r="R136" s="258">
        <v>0</v>
      </c>
      <c r="S136" s="247"/>
      <c r="T136" s="247"/>
      <c r="U136" s="285"/>
      <c r="V136" s="286">
        <f t="shared" si="6"/>
        <v>0</v>
      </c>
    </row>
    <row r="137" spans="1:22" ht="15.75" x14ac:dyDescent="0.2">
      <c r="A137" s="365"/>
      <c r="B137" s="374"/>
      <c r="C137" s="367"/>
      <c r="D137" s="367"/>
      <c r="E137" s="367"/>
      <c r="F137" s="367"/>
      <c r="G137" s="367"/>
      <c r="H137" s="367"/>
      <c r="I137" s="153" t="s">
        <v>93</v>
      </c>
      <c r="J137" s="248">
        <v>0</v>
      </c>
      <c r="K137" s="247">
        <v>0</v>
      </c>
      <c r="L137" s="247">
        <v>0</v>
      </c>
      <c r="M137" s="247">
        <v>0</v>
      </c>
      <c r="N137" s="247">
        <v>0</v>
      </c>
      <c r="O137" s="247">
        <v>0</v>
      </c>
      <c r="P137" s="247">
        <v>0</v>
      </c>
      <c r="Q137" s="258">
        <v>0</v>
      </c>
      <c r="R137" s="258">
        <v>0</v>
      </c>
      <c r="S137" s="247"/>
      <c r="T137" s="247"/>
      <c r="U137" s="285"/>
      <c r="V137" s="286">
        <f t="shared" si="6"/>
        <v>0</v>
      </c>
    </row>
    <row r="138" spans="1:22" s="196" customFormat="1" ht="16.5" thickBot="1" x14ac:dyDescent="0.25">
      <c r="A138" s="358"/>
      <c r="B138" s="374"/>
      <c r="C138" s="367"/>
      <c r="D138" s="367"/>
      <c r="E138" s="367"/>
      <c r="F138" s="367"/>
      <c r="G138" s="367"/>
      <c r="H138" s="367"/>
      <c r="I138" s="192" t="s">
        <v>174</v>
      </c>
      <c r="J138" s="264">
        <v>0</v>
      </c>
      <c r="K138" s="265">
        <v>0</v>
      </c>
      <c r="L138" s="265">
        <v>0</v>
      </c>
      <c r="M138" s="265">
        <v>0</v>
      </c>
      <c r="N138" s="265">
        <v>0</v>
      </c>
      <c r="O138" s="265">
        <v>0</v>
      </c>
      <c r="P138" s="265">
        <v>0</v>
      </c>
      <c r="Q138" s="265">
        <v>0</v>
      </c>
      <c r="R138" s="265">
        <v>0</v>
      </c>
      <c r="S138" s="265"/>
      <c r="T138" s="265"/>
      <c r="U138" s="301"/>
      <c r="V138" s="302">
        <f t="shared" si="6"/>
        <v>0</v>
      </c>
    </row>
    <row r="139" spans="1:22" ht="16.5" thickBot="1" x14ac:dyDescent="0.25">
      <c r="A139" s="123"/>
      <c r="B139" s="133"/>
      <c r="C139" s="133"/>
      <c r="D139" s="133"/>
      <c r="E139" s="133"/>
      <c r="F139" s="133"/>
      <c r="G139" s="133"/>
      <c r="H139" s="133"/>
      <c r="I139" s="133"/>
      <c r="J139" s="250"/>
      <c r="K139" s="251"/>
      <c r="L139" s="251"/>
      <c r="M139" s="251"/>
      <c r="N139" s="251"/>
      <c r="O139" s="251"/>
      <c r="P139" s="251"/>
      <c r="Q139" s="289"/>
      <c r="R139" s="290"/>
      <c r="S139" s="251"/>
      <c r="T139" s="251"/>
      <c r="U139" s="291"/>
      <c r="V139" s="292">
        <f>SUM(V133:V138)</f>
        <v>361960.78099999996</v>
      </c>
    </row>
    <row r="140" spans="1:22" ht="15.75" x14ac:dyDescent="0.2">
      <c r="A140" s="357">
        <v>647</v>
      </c>
      <c r="B140" s="359" t="s">
        <v>200</v>
      </c>
      <c r="C140" s="361" t="s">
        <v>83</v>
      </c>
      <c r="D140" s="368">
        <v>37.9</v>
      </c>
      <c r="E140" s="359" t="s">
        <v>155</v>
      </c>
      <c r="F140" s="361" t="s">
        <v>42</v>
      </c>
      <c r="G140" s="361" t="s">
        <v>157</v>
      </c>
      <c r="H140" s="361" t="s">
        <v>42</v>
      </c>
      <c r="I140" s="170" t="s">
        <v>92</v>
      </c>
      <c r="J140" s="252">
        <v>0</v>
      </c>
      <c r="K140" s="252">
        <v>0</v>
      </c>
      <c r="L140" s="252">
        <v>0</v>
      </c>
      <c r="M140" s="252">
        <v>0</v>
      </c>
      <c r="N140" s="252">
        <v>0</v>
      </c>
      <c r="O140" s="252">
        <v>0</v>
      </c>
      <c r="P140" s="252">
        <v>0</v>
      </c>
      <c r="Q140" s="269">
        <v>0</v>
      </c>
      <c r="R140" s="269">
        <v>0</v>
      </c>
      <c r="S140" s="252"/>
      <c r="T140" s="252"/>
      <c r="U140" s="293"/>
      <c r="V140" s="294">
        <f t="shared" ref="V140:V147" si="7">SUM(J140:U140)</f>
        <v>0</v>
      </c>
    </row>
    <row r="141" spans="1:22" ht="15.75" x14ac:dyDescent="0.2">
      <c r="A141" s="365"/>
      <c r="B141" s="374"/>
      <c r="C141" s="367"/>
      <c r="D141" s="369"/>
      <c r="E141" s="374"/>
      <c r="F141" s="367"/>
      <c r="G141" s="367"/>
      <c r="H141" s="367"/>
      <c r="I141" s="240" t="s">
        <v>98</v>
      </c>
      <c r="J141" s="249">
        <v>0</v>
      </c>
      <c r="K141" s="249">
        <v>0</v>
      </c>
      <c r="L141" s="249">
        <v>0</v>
      </c>
      <c r="M141" s="249">
        <v>0</v>
      </c>
      <c r="N141" s="249">
        <v>0</v>
      </c>
      <c r="O141" s="249">
        <v>0</v>
      </c>
      <c r="P141" s="249">
        <v>0</v>
      </c>
      <c r="Q141" s="253">
        <v>0</v>
      </c>
      <c r="R141" s="253">
        <v>0</v>
      </c>
      <c r="S141" s="249"/>
      <c r="T141" s="249"/>
      <c r="U141" s="287"/>
      <c r="V141" s="288">
        <f t="shared" si="7"/>
        <v>0</v>
      </c>
    </row>
    <row r="142" spans="1:22" ht="15.75" x14ac:dyDescent="0.2">
      <c r="A142" s="365"/>
      <c r="B142" s="374"/>
      <c r="C142" s="367"/>
      <c r="D142" s="369"/>
      <c r="E142" s="367"/>
      <c r="F142" s="367"/>
      <c r="G142" s="367"/>
      <c r="H142" s="367"/>
      <c r="I142" s="180" t="s">
        <v>175</v>
      </c>
      <c r="J142" s="259">
        <v>0</v>
      </c>
      <c r="K142" s="259">
        <v>0</v>
      </c>
      <c r="L142" s="259">
        <v>0</v>
      </c>
      <c r="M142" s="259">
        <v>0</v>
      </c>
      <c r="N142" s="259">
        <v>0</v>
      </c>
      <c r="O142" s="259">
        <v>0</v>
      </c>
      <c r="P142" s="259">
        <v>0</v>
      </c>
      <c r="Q142" s="266">
        <v>0</v>
      </c>
      <c r="R142" s="266">
        <v>0</v>
      </c>
      <c r="S142" s="259"/>
      <c r="T142" s="259"/>
      <c r="U142" s="296"/>
      <c r="V142" s="297">
        <f t="shared" si="7"/>
        <v>0</v>
      </c>
    </row>
    <row r="143" spans="1:22" ht="15.75" x14ac:dyDescent="0.2">
      <c r="A143" s="365"/>
      <c r="B143" s="374"/>
      <c r="C143" s="367"/>
      <c r="D143" s="369"/>
      <c r="E143" s="367"/>
      <c r="F143" s="367"/>
      <c r="G143" s="367"/>
      <c r="H143" s="367"/>
      <c r="I143" s="180" t="s">
        <v>101</v>
      </c>
      <c r="J143" s="266">
        <v>0</v>
      </c>
      <c r="K143" s="259">
        <v>0</v>
      </c>
      <c r="L143" s="259">
        <v>0</v>
      </c>
      <c r="M143" s="259">
        <v>0</v>
      </c>
      <c r="N143" s="259">
        <v>0</v>
      </c>
      <c r="O143" s="259">
        <v>0</v>
      </c>
      <c r="P143" s="259">
        <v>0</v>
      </c>
      <c r="Q143" s="266">
        <v>0</v>
      </c>
      <c r="R143" s="266">
        <v>0</v>
      </c>
      <c r="S143" s="259"/>
      <c r="T143" s="259"/>
      <c r="U143" s="296"/>
      <c r="V143" s="297">
        <f t="shared" si="7"/>
        <v>0</v>
      </c>
    </row>
    <row r="144" spans="1:22" ht="15.75" x14ac:dyDescent="0.2">
      <c r="A144" s="365"/>
      <c r="B144" s="374"/>
      <c r="C144" s="367"/>
      <c r="D144" s="369"/>
      <c r="E144" s="367"/>
      <c r="F144" s="367"/>
      <c r="G144" s="367"/>
      <c r="H144" s="367"/>
      <c r="I144" s="153" t="s">
        <v>71</v>
      </c>
      <c r="J144" s="258">
        <v>0</v>
      </c>
      <c r="K144" s="247">
        <v>0</v>
      </c>
      <c r="L144" s="247">
        <v>0</v>
      </c>
      <c r="M144" s="247">
        <v>0</v>
      </c>
      <c r="N144" s="247">
        <v>0</v>
      </c>
      <c r="O144" s="247">
        <v>0</v>
      </c>
      <c r="P144" s="247">
        <v>0</v>
      </c>
      <c r="Q144" s="247">
        <v>0</v>
      </c>
      <c r="R144" s="247">
        <v>0</v>
      </c>
      <c r="S144" s="247"/>
      <c r="T144" s="247"/>
      <c r="U144" s="285"/>
      <c r="V144" s="286">
        <f t="shared" si="7"/>
        <v>0</v>
      </c>
    </row>
    <row r="145" spans="1:22" ht="15.75" x14ac:dyDescent="0.2">
      <c r="A145" s="365"/>
      <c r="B145" s="374"/>
      <c r="C145" s="367"/>
      <c r="D145" s="369"/>
      <c r="E145" s="367"/>
      <c r="F145" s="367"/>
      <c r="G145" s="367"/>
      <c r="H145" s="367"/>
      <c r="I145" s="153" t="s">
        <v>97</v>
      </c>
      <c r="J145" s="258">
        <v>274883</v>
      </c>
      <c r="K145" s="247">
        <v>219182</v>
      </c>
      <c r="L145" s="247">
        <v>235262</v>
      </c>
      <c r="M145" s="244">
        <v>211150</v>
      </c>
      <c r="N145" s="247">
        <v>318901</v>
      </c>
      <c r="O145" s="247">
        <v>277416</v>
      </c>
      <c r="P145" s="247">
        <v>334293.20199999999</v>
      </c>
      <c r="Q145" s="258">
        <v>287295.125</v>
      </c>
      <c r="R145" s="258">
        <v>261632.943</v>
      </c>
      <c r="S145" s="247"/>
      <c r="T145" s="247"/>
      <c r="U145" s="285"/>
      <c r="V145" s="286">
        <f t="shared" si="7"/>
        <v>2420015.27</v>
      </c>
    </row>
    <row r="146" spans="1:22" ht="15.75" x14ac:dyDescent="0.2">
      <c r="A146" s="365"/>
      <c r="B146" s="374"/>
      <c r="C146" s="367"/>
      <c r="D146" s="369"/>
      <c r="E146" s="367"/>
      <c r="F146" s="367"/>
      <c r="G146" s="367"/>
      <c r="H146" s="367"/>
      <c r="I146" s="153" t="s">
        <v>96</v>
      </c>
      <c r="J146" s="258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0</v>
      </c>
      <c r="P146" s="247">
        <v>0</v>
      </c>
      <c r="Q146" s="258">
        <v>0</v>
      </c>
      <c r="R146" s="258">
        <v>0</v>
      </c>
      <c r="S146" s="247"/>
      <c r="T146" s="247"/>
      <c r="U146" s="285"/>
      <c r="V146" s="286">
        <f t="shared" si="7"/>
        <v>0</v>
      </c>
    </row>
    <row r="147" spans="1:22" ht="16.5" thickBot="1" x14ac:dyDescent="0.25">
      <c r="A147" s="358"/>
      <c r="B147" s="360"/>
      <c r="C147" s="362"/>
      <c r="D147" s="370"/>
      <c r="E147" s="362"/>
      <c r="F147" s="362"/>
      <c r="G147" s="362"/>
      <c r="H147" s="362"/>
      <c r="I147" s="240" t="s">
        <v>102</v>
      </c>
      <c r="J147" s="253">
        <v>0</v>
      </c>
      <c r="K147" s="249">
        <v>0</v>
      </c>
      <c r="L147" s="249">
        <v>0</v>
      </c>
      <c r="M147" s="249">
        <v>0</v>
      </c>
      <c r="N147" s="249">
        <v>0</v>
      </c>
      <c r="O147" s="249">
        <v>0</v>
      </c>
      <c r="P147" s="249">
        <v>0</v>
      </c>
      <c r="Q147" s="253">
        <v>0</v>
      </c>
      <c r="R147" s="253">
        <v>0</v>
      </c>
      <c r="S147" s="249"/>
      <c r="T147" s="249"/>
      <c r="U147" s="287"/>
      <c r="V147" s="288">
        <f t="shared" si="7"/>
        <v>0</v>
      </c>
    </row>
    <row r="148" spans="1:22" ht="16.5" thickBot="1" x14ac:dyDescent="0.25">
      <c r="A148" s="123"/>
      <c r="B148" s="133"/>
      <c r="C148" s="133"/>
      <c r="D148" s="133"/>
      <c r="E148" s="133"/>
      <c r="F148" s="133"/>
      <c r="G148" s="133"/>
      <c r="H148" s="133"/>
      <c r="I148" s="133"/>
      <c r="J148" s="250"/>
      <c r="K148" s="251"/>
      <c r="L148" s="251"/>
      <c r="M148" s="251"/>
      <c r="N148" s="251"/>
      <c r="O148" s="251"/>
      <c r="P148" s="251"/>
      <c r="Q148" s="289"/>
      <c r="R148" s="290"/>
      <c r="S148" s="251"/>
      <c r="T148" s="251"/>
      <c r="U148" s="291"/>
      <c r="V148" s="292">
        <f>SUM(V140:V147)</f>
        <v>2420015.27</v>
      </c>
    </row>
    <row r="149" spans="1:22" ht="15.75" x14ac:dyDescent="0.2">
      <c r="A149" s="357">
        <v>648</v>
      </c>
      <c r="B149" s="374" t="s">
        <v>201</v>
      </c>
      <c r="C149" s="367" t="s">
        <v>83</v>
      </c>
      <c r="D149" s="369">
        <v>37.799999999999997</v>
      </c>
      <c r="E149" s="367" t="s">
        <v>157</v>
      </c>
      <c r="F149" s="367" t="s">
        <v>42</v>
      </c>
      <c r="G149" s="374" t="s">
        <v>155</v>
      </c>
      <c r="H149" s="367" t="s">
        <v>42</v>
      </c>
      <c r="I149" s="170" t="s">
        <v>92</v>
      </c>
      <c r="J149" s="252">
        <v>64317</v>
      </c>
      <c r="K149" s="252">
        <v>82039</v>
      </c>
      <c r="L149" s="252">
        <v>19541</v>
      </c>
      <c r="M149" s="244">
        <v>53800</v>
      </c>
      <c r="N149" s="252">
        <v>91272</v>
      </c>
      <c r="O149" s="252">
        <v>112154</v>
      </c>
      <c r="P149" s="252">
        <v>76261.373000000021</v>
      </c>
      <c r="Q149" s="269">
        <v>98935.25</v>
      </c>
      <c r="R149" s="269">
        <v>108988.255</v>
      </c>
      <c r="S149" s="252"/>
      <c r="T149" s="252"/>
      <c r="U149" s="293"/>
      <c r="V149" s="294">
        <f>SUM(J149:U149)</f>
        <v>707307.87800000003</v>
      </c>
    </row>
    <row r="150" spans="1:22" ht="15.75" x14ac:dyDescent="0.2">
      <c r="A150" s="365"/>
      <c r="B150" s="374"/>
      <c r="C150" s="367"/>
      <c r="D150" s="369"/>
      <c r="E150" s="367"/>
      <c r="F150" s="367"/>
      <c r="G150" s="367"/>
      <c r="H150" s="367"/>
      <c r="I150" s="153" t="s">
        <v>91</v>
      </c>
      <c r="J150" s="247">
        <v>0</v>
      </c>
      <c r="K150" s="247">
        <v>0</v>
      </c>
      <c r="L150" s="247">
        <v>0</v>
      </c>
      <c r="M150" s="247">
        <v>0</v>
      </c>
      <c r="N150" s="247">
        <v>0</v>
      </c>
      <c r="O150" s="247">
        <v>0</v>
      </c>
      <c r="P150" s="247">
        <v>0</v>
      </c>
      <c r="Q150" s="258">
        <v>0</v>
      </c>
      <c r="R150" s="258">
        <v>0</v>
      </c>
      <c r="S150" s="247"/>
      <c r="T150" s="247"/>
      <c r="U150" s="285"/>
      <c r="V150" s="286">
        <f>SUM(J150:U150)</f>
        <v>0</v>
      </c>
    </row>
    <row r="151" spans="1:22" ht="15.75" x14ac:dyDescent="0.2">
      <c r="A151" s="365"/>
      <c r="B151" s="374"/>
      <c r="C151" s="367"/>
      <c r="D151" s="369"/>
      <c r="E151" s="367"/>
      <c r="F151" s="367"/>
      <c r="G151" s="367"/>
      <c r="H151" s="367"/>
      <c r="I151" s="180" t="s">
        <v>93</v>
      </c>
      <c r="J151" s="259">
        <v>0</v>
      </c>
      <c r="K151" s="259">
        <v>0</v>
      </c>
      <c r="L151" s="259">
        <v>0</v>
      </c>
      <c r="M151" s="259">
        <v>0</v>
      </c>
      <c r="N151" s="259">
        <v>0</v>
      </c>
      <c r="O151" s="259">
        <v>0</v>
      </c>
      <c r="P151" s="259">
        <v>0</v>
      </c>
      <c r="Q151" s="266">
        <v>0</v>
      </c>
      <c r="R151" s="266">
        <v>0</v>
      </c>
      <c r="S151" s="259"/>
      <c r="T151" s="259"/>
      <c r="U151" s="296"/>
      <c r="V151" s="297">
        <f>SUM(J151:U151)</f>
        <v>0</v>
      </c>
    </row>
    <row r="152" spans="1:22" ht="16.5" thickBot="1" x14ac:dyDescent="0.25">
      <c r="A152" s="358"/>
      <c r="B152" s="374"/>
      <c r="C152" s="367"/>
      <c r="D152" s="369"/>
      <c r="E152" s="367"/>
      <c r="F152" s="367"/>
      <c r="G152" s="367"/>
      <c r="H152" s="367"/>
      <c r="I152" s="180" t="s">
        <v>90</v>
      </c>
      <c r="J152" s="259">
        <v>0</v>
      </c>
      <c r="K152" s="259">
        <v>0</v>
      </c>
      <c r="L152" s="259">
        <v>0</v>
      </c>
      <c r="M152" s="259">
        <v>0</v>
      </c>
      <c r="N152" s="259">
        <v>0</v>
      </c>
      <c r="O152" s="259">
        <v>0</v>
      </c>
      <c r="P152" s="259">
        <v>0</v>
      </c>
      <c r="Q152" s="266">
        <v>0</v>
      </c>
      <c r="R152" s="266">
        <v>0</v>
      </c>
      <c r="S152" s="259"/>
      <c r="T152" s="259"/>
      <c r="U152" s="296"/>
      <c r="V152" s="297">
        <f>SUM(J152:U152)</f>
        <v>0</v>
      </c>
    </row>
    <row r="153" spans="1:22" ht="16.5" thickBot="1" x14ac:dyDescent="0.25">
      <c r="A153" s="123"/>
      <c r="B153" s="133"/>
      <c r="C153" s="133"/>
      <c r="D153" s="133"/>
      <c r="E153" s="133"/>
      <c r="F153" s="133"/>
      <c r="G153" s="133"/>
      <c r="H153" s="133"/>
      <c r="I153" s="133"/>
      <c r="J153" s="250"/>
      <c r="K153" s="251"/>
      <c r="L153" s="251"/>
      <c r="M153" s="251"/>
      <c r="N153" s="251"/>
      <c r="O153" s="251"/>
      <c r="P153" s="251"/>
      <c r="Q153" s="289"/>
      <c r="R153" s="290"/>
      <c r="S153" s="251"/>
      <c r="T153" s="251"/>
      <c r="U153" s="291"/>
      <c r="V153" s="292">
        <f>SUM(V149:V152)</f>
        <v>707307.87800000003</v>
      </c>
    </row>
    <row r="154" spans="1:22" ht="15.75" customHeight="1" x14ac:dyDescent="0.2">
      <c r="A154" s="357">
        <v>658</v>
      </c>
      <c r="B154" s="359" t="s">
        <v>202</v>
      </c>
      <c r="C154" s="361" t="s">
        <v>83</v>
      </c>
      <c r="D154" s="368">
        <v>152.69999999999999</v>
      </c>
      <c r="E154" s="361" t="s">
        <v>100</v>
      </c>
      <c r="F154" s="361" t="s">
        <v>42</v>
      </c>
      <c r="G154" s="361" t="s">
        <v>154</v>
      </c>
      <c r="H154" s="361" t="s">
        <v>42</v>
      </c>
      <c r="I154" s="170" t="s">
        <v>94</v>
      </c>
      <c r="J154" s="252">
        <v>83749</v>
      </c>
      <c r="K154" s="252">
        <v>72976</v>
      </c>
      <c r="L154" s="273">
        <v>36040</v>
      </c>
      <c r="M154" s="252">
        <v>12920</v>
      </c>
      <c r="N154" s="252">
        <v>71129</v>
      </c>
      <c r="O154" s="252">
        <v>118010</v>
      </c>
      <c r="P154" s="252">
        <v>121757.81599999999</v>
      </c>
      <c r="Q154" s="269">
        <v>86593.820999999982</v>
      </c>
      <c r="R154" s="269">
        <v>63462.866999999998</v>
      </c>
      <c r="S154" s="252"/>
      <c r="T154" s="252"/>
      <c r="U154" s="293"/>
      <c r="V154" s="294">
        <f>SUM(J154:U154)</f>
        <v>666638.50399999996</v>
      </c>
    </row>
    <row r="155" spans="1:22" ht="15.75" x14ac:dyDescent="0.2">
      <c r="A155" s="365"/>
      <c r="B155" s="374"/>
      <c r="C155" s="367"/>
      <c r="D155" s="369"/>
      <c r="E155" s="367"/>
      <c r="F155" s="367"/>
      <c r="G155" s="367"/>
      <c r="H155" s="367"/>
      <c r="I155" s="153" t="s">
        <v>92</v>
      </c>
      <c r="J155" s="247">
        <v>140308</v>
      </c>
      <c r="K155" s="247">
        <v>45935</v>
      </c>
      <c r="L155" s="244">
        <v>50644</v>
      </c>
      <c r="M155" s="247">
        <v>0</v>
      </c>
      <c r="N155" s="247">
        <v>148894</v>
      </c>
      <c r="O155" s="247">
        <v>102430</v>
      </c>
      <c r="P155" s="247">
        <v>67071.390999999989</v>
      </c>
      <c r="Q155" s="258">
        <v>137838.33199999997</v>
      </c>
      <c r="R155" s="258">
        <v>66153.85100000001</v>
      </c>
      <c r="S155" s="247"/>
      <c r="T155" s="247"/>
      <c r="U155" s="285"/>
      <c r="V155" s="286">
        <f>SUM(J155:U155)</f>
        <v>759274.57399999991</v>
      </c>
    </row>
    <row r="156" spans="1:22" ht="15.75" x14ac:dyDescent="0.2">
      <c r="A156" s="365"/>
      <c r="B156" s="374"/>
      <c r="C156" s="367"/>
      <c r="D156" s="369"/>
      <c r="E156" s="367"/>
      <c r="F156" s="367"/>
      <c r="G156" s="367"/>
      <c r="H156" s="367"/>
      <c r="I156" s="153" t="s">
        <v>91</v>
      </c>
      <c r="J156" s="247">
        <v>72387</v>
      </c>
      <c r="K156" s="247">
        <v>81138</v>
      </c>
      <c r="L156" s="244">
        <v>32683</v>
      </c>
      <c r="M156" s="244">
        <v>31925</v>
      </c>
      <c r="N156" s="247">
        <v>36965</v>
      </c>
      <c r="O156" s="247">
        <v>61197</v>
      </c>
      <c r="P156" s="247">
        <v>136888.63300000003</v>
      </c>
      <c r="Q156" s="258">
        <v>106322.23800000001</v>
      </c>
      <c r="R156" s="258">
        <v>177368.95699999997</v>
      </c>
      <c r="S156" s="247"/>
      <c r="T156" s="247"/>
      <c r="U156" s="285"/>
      <c r="V156" s="286">
        <f>SUM(J156:U156)</f>
        <v>736874.82799999998</v>
      </c>
    </row>
    <row r="157" spans="1:22" ht="15.75" x14ac:dyDescent="0.2">
      <c r="A157" s="365"/>
      <c r="B157" s="374"/>
      <c r="C157" s="367"/>
      <c r="D157" s="369"/>
      <c r="E157" s="367"/>
      <c r="F157" s="367"/>
      <c r="G157" s="367"/>
      <c r="H157" s="367"/>
      <c r="I157" s="153" t="s">
        <v>70</v>
      </c>
      <c r="J157" s="247">
        <v>0</v>
      </c>
      <c r="K157" s="247">
        <v>0</v>
      </c>
      <c r="L157" s="277">
        <v>0</v>
      </c>
      <c r="M157" s="277">
        <v>0</v>
      </c>
      <c r="N157" s="247">
        <v>0</v>
      </c>
      <c r="O157" s="247">
        <v>0</v>
      </c>
      <c r="P157" s="247">
        <v>0</v>
      </c>
      <c r="Q157" s="258">
        <v>0</v>
      </c>
      <c r="R157" s="258">
        <v>0</v>
      </c>
      <c r="S157" s="247"/>
      <c r="T157" s="247"/>
      <c r="U157" s="285"/>
      <c r="V157" s="286">
        <f t="shared" ref="V157:V160" si="8">SUM(J157:U157)</f>
        <v>0</v>
      </c>
    </row>
    <row r="158" spans="1:22" ht="15.75" x14ac:dyDescent="0.2">
      <c r="A158" s="365"/>
      <c r="B158" s="374"/>
      <c r="C158" s="367"/>
      <c r="D158" s="369"/>
      <c r="E158" s="367"/>
      <c r="F158" s="367"/>
      <c r="G158" s="367"/>
      <c r="H158" s="367"/>
      <c r="I158" s="153" t="s">
        <v>123</v>
      </c>
      <c r="J158" s="247">
        <v>0</v>
      </c>
      <c r="K158" s="247">
        <v>0</v>
      </c>
      <c r="L158" s="275">
        <v>0</v>
      </c>
      <c r="M158" s="247">
        <v>0</v>
      </c>
      <c r="N158" s="247">
        <v>0</v>
      </c>
      <c r="O158" s="247">
        <v>0</v>
      </c>
      <c r="P158" s="247">
        <v>0</v>
      </c>
      <c r="Q158" s="258">
        <v>0</v>
      </c>
      <c r="R158" s="258">
        <v>0</v>
      </c>
      <c r="S158" s="247"/>
      <c r="T158" s="247"/>
      <c r="U158" s="285"/>
      <c r="V158" s="286">
        <f t="shared" si="8"/>
        <v>0</v>
      </c>
    </row>
    <row r="159" spans="1:22" ht="15.75" x14ac:dyDescent="0.2">
      <c r="A159" s="365"/>
      <c r="B159" s="374"/>
      <c r="C159" s="367"/>
      <c r="D159" s="369"/>
      <c r="E159" s="367"/>
      <c r="F159" s="367"/>
      <c r="G159" s="367"/>
      <c r="H159" s="367"/>
      <c r="I159" s="153" t="s">
        <v>93</v>
      </c>
      <c r="J159" s="247">
        <v>75954</v>
      </c>
      <c r="K159" s="247">
        <v>44293</v>
      </c>
      <c r="L159" s="244">
        <v>54534</v>
      </c>
      <c r="M159" s="244">
        <v>108010</v>
      </c>
      <c r="N159" s="247">
        <v>35696</v>
      </c>
      <c r="O159" s="247">
        <v>53415</v>
      </c>
      <c r="P159" s="247">
        <v>89641.221000000005</v>
      </c>
      <c r="Q159" s="258">
        <v>100814.43199999999</v>
      </c>
      <c r="R159" s="258">
        <v>34618.237000000001</v>
      </c>
      <c r="S159" s="247"/>
      <c r="T159" s="247"/>
      <c r="U159" s="285"/>
      <c r="V159" s="286">
        <f t="shared" si="8"/>
        <v>596975.89</v>
      </c>
    </row>
    <row r="160" spans="1:22" ht="16.5" thickBot="1" x14ac:dyDescent="0.25">
      <c r="A160" s="358"/>
      <c r="B160" s="360"/>
      <c r="C160" s="362"/>
      <c r="D160" s="370"/>
      <c r="E160" s="362"/>
      <c r="F160" s="362"/>
      <c r="G160" s="362"/>
      <c r="H160" s="362"/>
      <c r="I160" s="240" t="s">
        <v>90</v>
      </c>
      <c r="J160" s="249">
        <v>93384</v>
      </c>
      <c r="K160" s="249">
        <v>65206</v>
      </c>
      <c r="L160" s="244">
        <v>50020</v>
      </c>
      <c r="M160" s="249">
        <v>0</v>
      </c>
      <c r="N160" s="249">
        <v>0</v>
      </c>
      <c r="O160" s="249">
        <v>0</v>
      </c>
      <c r="P160" s="249">
        <v>0</v>
      </c>
      <c r="Q160" s="253">
        <v>0</v>
      </c>
      <c r="R160" s="253">
        <v>0</v>
      </c>
      <c r="S160" s="249"/>
      <c r="T160" s="249"/>
      <c r="U160" s="287"/>
      <c r="V160" s="288">
        <f t="shared" si="8"/>
        <v>208610</v>
      </c>
    </row>
    <row r="161" spans="1:22" ht="16.5" thickBot="1" x14ac:dyDescent="0.25">
      <c r="A161" s="123"/>
      <c r="B161" s="133"/>
      <c r="C161" s="133"/>
      <c r="D161" s="133"/>
      <c r="E161" s="133"/>
      <c r="F161" s="133"/>
      <c r="G161" s="133"/>
      <c r="H161" s="133"/>
      <c r="I161" s="133"/>
      <c r="J161" s="250"/>
      <c r="K161" s="251"/>
      <c r="L161" s="251"/>
      <c r="M161" s="251"/>
      <c r="N161" s="251"/>
      <c r="O161" s="251"/>
      <c r="P161" s="251"/>
      <c r="Q161" s="289"/>
      <c r="R161" s="290"/>
      <c r="S161" s="251"/>
      <c r="T161" s="251"/>
      <c r="U161" s="291"/>
      <c r="V161" s="292">
        <f>SUM(V154:V160)</f>
        <v>2968373.7959999996</v>
      </c>
    </row>
    <row r="162" spans="1:22" ht="15.75" x14ac:dyDescent="0.2">
      <c r="A162" s="357">
        <v>667</v>
      </c>
      <c r="B162" s="374" t="s">
        <v>203</v>
      </c>
      <c r="C162" s="367" t="s">
        <v>79</v>
      </c>
      <c r="D162" s="369">
        <v>98.8</v>
      </c>
      <c r="E162" s="367" t="s">
        <v>156</v>
      </c>
      <c r="F162" s="367" t="s">
        <v>42</v>
      </c>
      <c r="G162" s="367" t="s">
        <v>100</v>
      </c>
      <c r="H162" s="367" t="s">
        <v>42</v>
      </c>
      <c r="I162" s="170" t="s">
        <v>94</v>
      </c>
      <c r="J162" s="252">
        <v>0</v>
      </c>
      <c r="K162" s="252">
        <v>0</v>
      </c>
      <c r="L162" s="252">
        <v>0</v>
      </c>
      <c r="M162" s="252">
        <v>0</v>
      </c>
      <c r="N162" s="252">
        <v>0</v>
      </c>
      <c r="O162" s="252">
        <v>0</v>
      </c>
      <c r="P162" s="252">
        <v>0</v>
      </c>
      <c r="Q162" s="269">
        <v>0</v>
      </c>
      <c r="R162" s="269">
        <v>46931.547999999995</v>
      </c>
      <c r="S162" s="252"/>
      <c r="T162" s="252"/>
      <c r="U162" s="293"/>
      <c r="V162" s="294">
        <f t="shared" ref="V162:V167" si="9">SUM(J162:U162)</f>
        <v>46931.547999999995</v>
      </c>
    </row>
    <row r="163" spans="1:22" ht="15.75" x14ac:dyDescent="0.2">
      <c r="A163" s="365"/>
      <c r="B163" s="374"/>
      <c r="C163" s="367"/>
      <c r="D163" s="369"/>
      <c r="E163" s="367"/>
      <c r="F163" s="367"/>
      <c r="G163" s="367"/>
      <c r="H163" s="367"/>
      <c r="I163" s="153" t="s">
        <v>92</v>
      </c>
      <c r="J163" s="247">
        <v>5800</v>
      </c>
      <c r="K163" s="247">
        <v>558</v>
      </c>
      <c r="L163" s="247">
        <v>1102</v>
      </c>
      <c r="M163" s="244">
        <v>11211</v>
      </c>
      <c r="N163" s="247">
        <v>38</v>
      </c>
      <c r="O163" s="247">
        <v>1302</v>
      </c>
      <c r="P163" s="247">
        <v>10416.287</v>
      </c>
      <c r="Q163" s="258">
        <v>6562.853000000001</v>
      </c>
      <c r="R163" s="258">
        <v>5181.2250000000004</v>
      </c>
      <c r="S163" s="247"/>
      <c r="T163" s="247"/>
      <c r="U163" s="285"/>
      <c r="V163" s="286">
        <f t="shared" si="9"/>
        <v>42171.364999999998</v>
      </c>
    </row>
    <row r="164" spans="1:22" ht="15.75" x14ac:dyDescent="0.2">
      <c r="A164" s="365"/>
      <c r="B164" s="374"/>
      <c r="C164" s="367"/>
      <c r="D164" s="369"/>
      <c r="E164" s="367"/>
      <c r="F164" s="367"/>
      <c r="G164" s="367"/>
      <c r="H164" s="367"/>
      <c r="I164" s="159" t="s">
        <v>103</v>
      </c>
      <c r="J164" s="247">
        <v>0</v>
      </c>
      <c r="K164" s="247">
        <v>0</v>
      </c>
      <c r="L164" s="247">
        <v>0</v>
      </c>
      <c r="M164" s="247">
        <v>0</v>
      </c>
      <c r="N164" s="247">
        <v>0</v>
      </c>
      <c r="O164" s="247">
        <v>0</v>
      </c>
      <c r="P164" s="247">
        <v>0</v>
      </c>
      <c r="Q164" s="258">
        <v>0</v>
      </c>
      <c r="R164" s="258">
        <v>0</v>
      </c>
      <c r="S164" s="247"/>
      <c r="T164" s="247"/>
      <c r="U164" s="285"/>
      <c r="V164" s="286">
        <f t="shared" si="9"/>
        <v>0</v>
      </c>
    </row>
    <row r="165" spans="1:22" ht="15.75" x14ac:dyDescent="0.2">
      <c r="A165" s="365"/>
      <c r="B165" s="374"/>
      <c r="C165" s="367"/>
      <c r="D165" s="369"/>
      <c r="E165" s="367"/>
      <c r="F165" s="367"/>
      <c r="G165" s="367"/>
      <c r="H165" s="367"/>
      <c r="I165" s="189" t="s">
        <v>91</v>
      </c>
      <c r="J165" s="259">
        <v>0</v>
      </c>
      <c r="K165" s="259">
        <v>0</v>
      </c>
      <c r="L165" s="259">
        <v>0</v>
      </c>
      <c r="M165" s="259">
        <v>0</v>
      </c>
      <c r="N165" s="259">
        <v>0</v>
      </c>
      <c r="O165" s="259">
        <v>0</v>
      </c>
      <c r="P165" s="259">
        <v>0</v>
      </c>
      <c r="Q165" s="266">
        <v>0</v>
      </c>
      <c r="R165" s="266">
        <v>8497.7109999999993</v>
      </c>
      <c r="S165" s="259"/>
      <c r="T165" s="259"/>
      <c r="U165" s="296"/>
      <c r="V165" s="297">
        <f t="shared" si="9"/>
        <v>8497.7109999999993</v>
      </c>
    </row>
    <row r="166" spans="1:22" ht="15.75" x14ac:dyDescent="0.2">
      <c r="A166" s="365"/>
      <c r="B166" s="374"/>
      <c r="C166" s="367"/>
      <c r="D166" s="369"/>
      <c r="E166" s="367"/>
      <c r="F166" s="367"/>
      <c r="G166" s="367"/>
      <c r="H166" s="367"/>
      <c r="I166" s="180" t="s">
        <v>93</v>
      </c>
      <c r="J166" s="259">
        <v>0</v>
      </c>
      <c r="K166" s="259">
        <v>0</v>
      </c>
      <c r="L166" s="259">
        <v>0</v>
      </c>
      <c r="M166" s="259">
        <v>0</v>
      </c>
      <c r="N166" s="259">
        <v>0</v>
      </c>
      <c r="O166" s="259">
        <v>0</v>
      </c>
      <c r="P166" s="259">
        <v>0</v>
      </c>
      <c r="Q166" s="266">
        <v>0</v>
      </c>
      <c r="R166" s="266">
        <v>0</v>
      </c>
      <c r="S166" s="259"/>
      <c r="T166" s="259"/>
      <c r="U166" s="296"/>
      <c r="V166" s="297">
        <f t="shared" si="9"/>
        <v>0</v>
      </c>
    </row>
    <row r="167" spans="1:22" ht="16.5" thickBot="1" x14ac:dyDescent="0.25">
      <c r="A167" s="358"/>
      <c r="B167" s="374"/>
      <c r="C167" s="367"/>
      <c r="D167" s="369"/>
      <c r="E167" s="367"/>
      <c r="F167" s="367"/>
      <c r="G167" s="367"/>
      <c r="H167" s="367"/>
      <c r="I167" s="180" t="s">
        <v>95</v>
      </c>
      <c r="J167" s="259">
        <v>0</v>
      </c>
      <c r="K167" s="259">
        <v>0</v>
      </c>
      <c r="L167" s="259">
        <v>0</v>
      </c>
      <c r="M167" s="259">
        <v>0</v>
      </c>
      <c r="N167" s="259">
        <v>0</v>
      </c>
      <c r="O167" s="259">
        <v>0</v>
      </c>
      <c r="P167" s="259">
        <v>0</v>
      </c>
      <c r="Q167" s="266">
        <v>0</v>
      </c>
      <c r="R167" s="266">
        <v>0</v>
      </c>
      <c r="S167" s="259"/>
      <c r="T167" s="259"/>
      <c r="U167" s="296"/>
      <c r="V167" s="297">
        <f t="shared" si="9"/>
        <v>0</v>
      </c>
    </row>
    <row r="168" spans="1:22" ht="16.5" thickBot="1" x14ac:dyDescent="0.25">
      <c r="A168" s="123"/>
      <c r="B168" s="133"/>
      <c r="C168" s="133"/>
      <c r="D168" s="133"/>
      <c r="E168" s="133"/>
      <c r="F168" s="133"/>
      <c r="G168" s="133"/>
      <c r="H168" s="133"/>
      <c r="I168" s="133"/>
      <c r="J168" s="250"/>
      <c r="K168" s="251"/>
      <c r="L168" s="251"/>
      <c r="M168" s="251"/>
      <c r="N168" s="251"/>
      <c r="O168" s="251"/>
      <c r="P168" s="251"/>
      <c r="Q168" s="289"/>
      <c r="R168" s="290"/>
      <c r="S168" s="251"/>
      <c r="T168" s="251"/>
      <c r="U168" s="291"/>
      <c r="V168" s="292">
        <f>SUM(V162:V167)</f>
        <v>97600.623999999996</v>
      </c>
    </row>
    <row r="169" spans="1:22" ht="15.75" x14ac:dyDescent="0.2">
      <c r="A169" s="357">
        <v>668</v>
      </c>
      <c r="B169" s="359" t="s">
        <v>204</v>
      </c>
      <c r="C169" s="361" t="s">
        <v>80</v>
      </c>
      <c r="D169" s="368">
        <v>98.8</v>
      </c>
      <c r="E169" s="361" t="s">
        <v>100</v>
      </c>
      <c r="F169" s="361" t="s">
        <v>42</v>
      </c>
      <c r="G169" s="361" t="s">
        <v>156</v>
      </c>
      <c r="H169" s="361" t="s">
        <v>42</v>
      </c>
      <c r="I169" s="170" t="s">
        <v>94</v>
      </c>
      <c r="J169" s="247">
        <v>85648</v>
      </c>
      <c r="K169" s="247">
        <v>77027</v>
      </c>
      <c r="L169" s="247">
        <v>63961</v>
      </c>
      <c r="M169" s="247">
        <v>39135</v>
      </c>
      <c r="N169" s="247">
        <v>45395</v>
      </c>
      <c r="O169" s="247">
        <v>39180</v>
      </c>
      <c r="P169" s="247">
        <v>50980.498000000007</v>
      </c>
      <c r="Q169" s="258">
        <v>58281.26400000001</v>
      </c>
      <c r="R169" s="258">
        <v>21360.815999999999</v>
      </c>
      <c r="S169" s="247"/>
      <c r="T169" s="247"/>
      <c r="U169" s="285"/>
      <c r="V169" s="286">
        <f>SUM(J169:U169)</f>
        <v>480968.57800000004</v>
      </c>
    </row>
    <row r="170" spans="1:22" ht="15.75" x14ac:dyDescent="0.2">
      <c r="A170" s="365"/>
      <c r="B170" s="374"/>
      <c r="C170" s="367"/>
      <c r="D170" s="369"/>
      <c r="E170" s="367"/>
      <c r="F170" s="367"/>
      <c r="G170" s="367"/>
      <c r="H170" s="367"/>
      <c r="I170" s="153" t="s">
        <v>92</v>
      </c>
      <c r="J170" s="247">
        <v>0</v>
      </c>
      <c r="K170" s="247">
        <v>0</v>
      </c>
      <c r="L170" s="247">
        <v>0</v>
      </c>
      <c r="M170" s="247">
        <v>0</v>
      </c>
      <c r="N170" s="247">
        <v>0</v>
      </c>
      <c r="O170" s="247">
        <v>0</v>
      </c>
      <c r="P170" s="247">
        <v>0</v>
      </c>
      <c r="Q170" s="258">
        <v>0</v>
      </c>
      <c r="R170" s="258">
        <v>15931.494999999999</v>
      </c>
      <c r="S170" s="247"/>
      <c r="T170" s="247"/>
      <c r="U170" s="285"/>
      <c r="V170" s="286">
        <f>SUM(J170:U170)</f>
        <v>15931.494999999999</v>
      </c>
    </row>
    <row r="171" spans="1:22" ht="15.75" x14ac:dyDescent="0.2">
      <c r="A171" s="365"/>
      <c r="B171" s="374"/>
      <c r="C171" s="367"/>
      <c r="D171" s="369"/>
      <c r="E171" s="367"/>
      <c r="F171" s="367"/>
      <c r="G171" s="367"/>
      <c r="H171" s="367"/>
      <c r="I171" s="153" t="s">
        <v>91</v>
      </c>
      <c r="J171" s="247">
        <v>10983</v>
      </c>
      <c r="K171" s="247">
        <v>7173</v>
      </c>
      <c r="L171" s="247">
        <v>9383</v>
      </c>
      <c r="M171" s="244">
        <v>6455</v>
      </c>
      <c r="N171" s="247">
        <v>6924</v>
      </c>
      <c r="O171" s="247">
        <v>8840</v>
      </c>
      <c r="P171" s="247">
        <v>18325.387999999999</v>
      </c>
      <c r="Q171" s="258">
        <v>5038.0600000000004</v>
      </c>
      <c r="R171" s="258">
        <v>1988.9849999999999</v>
      </c>
      <c r="S171" s="247"/>
      <c r="T171" s="247"/>
      <c r="U171" s="285"/>
      <c r="V171" s="286">
        <f>SUM(J171:U171)</f>
        <v>75110.433000000005</v>
      </c>
    </row>
    <row r="172" spans="1:22" ht="15.75" x14ac:dyDescent="0.2">
      <c r="A172" s="365"/>
      <c r="B172" s="374"/>
      <c r="C172" s="367"/>
      <c r="D172" s="369"/>
      <c r="E172" s="367"/>
      <c r="F172" s="367"/>
      <c r="G172" s="367"/>
      <c r="H172" s="367"/>
      <c r="I172" s="153" t="s">
        <v>93</v>
      </c>
      <c r="J172" s="247">
        <v>0</v>
      </c>
      <c r="K172" s="247">
        <v>0</v>
      </c>
      <c r="L172" s="247">
        <v>0</v>
      </c>
      <c r="M172" s="247">
        <v>0</v>
      </c>
      <c r="N172" s="247">
        <v>0</v>
      </c>
      <c r="O172" s="247">
        <v>0</v>
      </c>
      <c r="P172" s="247">
        <v>0</v>
      </c>
      <c r="Q172" s="258">
        <v>0</v>
      </c>
      <c r="R172" s="258">
        <v>0</v>
      </c>
      <c r="S172" s="247"/>
      <c r="T172" s="247"/>
      <c r="U172" s="285"/>
      <c r="V172" s="286">
        <f>SUM(J172:U172)</f>
        <v>0</v>
      </c>
    </row>
    <row r="173" spans="1:22" ht="16.5" thickBot="1" x14ac:dyDescent="0.25">
      <c r="A173" s="358"/>
      <c r="B173" s="360"/>
      <c r="C173" s="362"/>
      <c r="D173" s="370"/>
      <c r="E173" s="362"/>
      <c r="F173" s="362"/>
      <c r="G173" s="362"/>
      <c r="H173" s="362"/>
      <c r="I173" s="240" t="s">
        <v>95</v>
      </c>
      <c r="J173" s="249">
        <v>0</v>
      </c>
      <c r="K173" s="249">
        <v>0</v>
      </c>
      <c r="L173" s="249">
        <v>0</v>
      </c>
      <c r="M173" s="249">
        <v>0</v>
      </c>
      <c r="N173" s="249">
        <v>0</v>
      </c>
      <c r="O173" s="249">
        <v>0</v>
      </c>
      <c r="P173" s="249">
        <v>0</v>
      </c>
      <c r="Q173" s="253">
        <v>0</v>
      </c>
      <c r="R173" s="253">
        <v>0</v>
      </c>
      <c r="S173" s="249"/>
      <c r="T173" s="249"/>
      <c r="U173" s="287"/>
      <c r="V173" s="288">
        <f>SUM(J173:U173)</f>
        <v>0</v>
      </c>
    </row>
    <row r="174" spans="1:22" ht="16.5" thickBot="1" x14ac:dyDescent="0.25">
      <c r="A174" s="123"/>
      <c r="B174" s="133"/>
      <c r="C174" s="133"/>
      <c r="D174" s="133"/>
      <c r="E174" s="133"/>
      <c r="F174" s="133"/>
      <c r="G174" s="133"/>
      <c r="H174" s="133"/>
      <c r="I174" s="133"/>
      <c r="J174" s="250"/>
      <c r="K174" s="251"/>
      <c r="L174" s="251"/>
      <c r="M174" s="251"/>
      <c r="N174" s="251"/>
      <c r="O174" s="251"/>
      <c r="P174" s="251"/>
      <c r="Q174" s="289"/>
      <c r="R174" s="290"/>
      <c r="S174" s="251"/>
      <c r="T174" s="251"/>
      <c r="U174" s="291"/>
      <c r="V174" s="292">
        <f>SUM(V169:V173)</f>
        <v>572010.50600000005</v>
      </c>
    </row>
    <row r="175" spans="1:22" ht="15.75" x14ac:dyDescent="0.2">
      <c r="A175" s="357">
        <v>669</v>
      </c>
      <c r="B175" s="359" t="s">
        <v>205</v>
      </c>
      <c r="C175" s="361" t="s">
        <v>85</v>
      </c>
      <c r="D175" s="368">
        <v>98.8</v>
      </c>
      <c r="E175" s="363" t="s">
        <v>100</v>
      </c>
      <c r="F175" s="361" t="s">
        <v>42</v>
      </c>
      <c r="G175" s="363" t="s">
        <v>156</v>
      </c>
      <c r="H175" s="361" t="s">
        <v>42</v>
      </c>
      <c r="I175" s="170" t="s">
        <v>92</v>
      </c>
      <c r="J175" s="252">
        <v>0</v>
      </c>
      <c r="K175" s="252">
        <v>0</v>
      </c>
      <c r="L175" s="252">
        <v>0</v>
      </c>
      <c r="M175" s="252">
        <v>0</v>
      </c>
      <c r="N175" s="252">
        <v>0</v>
      </c>
      <c r="O175" s="252">
        <v>0</v>
      </c>
      <c r="P175" s="252">
        <v>0</v>
      </c>
      <c r="Q175" s="269">
        <v>0</v>
      </c>
      <c r="R175" s="269">
        <v>0</v>
      </c>
      <c r="S175" s="252"/>
      <c r="T175" s="252"/>
      <c r="U175" s="293"/>
      <c r="V175" s="294">
        <f t="shared" ref="V175:V182" si="10">SUM(J175:U175)</f>
        <v>0</v>
      </c>
    </row>
    <row r="176" spans="1:22" ht="15.75" x14ac:dyDescent="0.2">
      <c r="A176" s="365"/>
      <c r="B176" s="374"/>
      <c r="C176" s="367"/>
      <c r="D176" s="369"/>
      <c r="E176" s="366"/>
      <c r="F176" s="367"/>
      <c r="G176" s="366"/>
      <c r="H176" s="367"/>
      <c r="I176" s="170" t="s">
        <v>98</v>
      </c>
      <c r="J176" s="252">
        <v>0</v>
      </c>
      <c r="K176" s="252">
        <v>0</v>
      </c>
      <c r="L176" s="252">
        <v>0</v>
      </c>
      <c r="M176" s="252">
        <v>0</v>
      </c>
      <c r="N176" s="252">
        <v>0</v>
      </c>
      <c r="O176" s="252">
        <v>0</v>
      </c>
      <c r="P176" s="252">
        <v>0</v>
      </c>
      <c r="Q176" s="269">
        <v>0</v>
      </c>
      <c r="R176" s="269">
        <v>0</v>
      </c>
      <c r="S176" s="252"/>
      <c r="T176" s="252"/>
      <c r="U176" s="293"/>
      <c r="V176" s="286">
        <f t="shared" si="10"/>
        <v>0</v>
      </c>
    </row>
    <row r="177" spans="1:22" ht="15.75" x14ac:dyDescent="0.2">
      <c r="A177" s="365"/>
      <c r="B177" s="374"/>
      <c r="C177" s="367"/>
      <c r="D177" s="369"/>
      <c r="E177" s="366"/>
      <c r="F177" s="367"/>
      <c r="G177" s="366"/>
      <c r="H177" s="367"/>
      <c r="I177" s="153" t="s">
        <v>175</v>
      </c>
      <c r="J177" s="247">
        <v>0</v>
      </c>
      <c r="K177" s="247">
        <v>0</v>
      </c>
      <c r="L177" s="247">
        <v>0</v>
      </c>
      <c r="M177" s="247">
        <v>0</v>
      </c>
      <c r="N177" s="247">
        <v>0</v>
      </c>
      <c r="O177" s="247">
        <v>0</v>
      </c>
      <c r="P177" s="247">
        <v>0</v>
      </c>
      <c r="Q177" s="258">
        <v>0</v>
      </c>
      <c r="R177" s="258">
        <v>0</v>
      </c>
      <c r="S177" s="247"/>
      <c r="T177" s="247"/>
      <c r="U177" s="285"/>
      <c r="V177" s="286">
        <f t="shared" si="10"/>
        <v>0</v>
      </c>
    </row>
    <row r="178" spans="1:22" ht="15.75" x14ac:dyDescent="0.2">
      <c r="A178" s="365"/>
      <c r="B178" s="374"/>
      <c r="C178" s="367"/>
      <c r="D178" s="369"/>
      <c r="E178" s="366"/>
      <c r="F178" s="367"/>
      <c r="G178" s="366"/>
      <c r="H178" s="367"/>
      <c r="I178" s="153" t="s">
        <v>101</v>
      </c>
      <c r="J178" s="247">
        <v>0</v>
      </c>
      <c r="K178" s="247">
        <v>0</v>
      </c>
      <c r="L178" s="247">
        <v>0</v>
      </c>
      <c r="M178" s="247">
        <v>0</v>
      </c>
      <c r="N178" s="247">
        <v>0</v>
      </c>
      <c r="O178" s="247">
        <v>0</v>
      </c>
      <c r="P178" s="247">
        <v>0</v>
      </c>
      <c r="Q178" s="258">
        <v>0</v>
      </c>
      <c r="R178" s="258">
        <v>0</v>
      </c>
      <c r="S178" s="247"/>
      <c r="T178" s="247"/>
      <c r="U178" s="285"/>
      <c r="V178" s="286">
        <f t="shared" si="10"/>
        <v>0</v>
      </c>
    </row>
    <row r="179" spans="1:22" ht="15.75" x14ac:dyDescent="0.2">
      <c r="A179" s="365"/>
      <c r="B179" s="374"/>
      <c r="C179" s="367"/>
      <c r="D179" s="369"/>
      <c r="E179" s="366"/>
      <c r="F179" s="367"/>
      <c r="G179" s="366"/>
      <c r="H179" s="367"/>
      <c r="I179" s="153" t="s">
        <v>71</v>
      </c>
      <c r="J179" s="247">
        <v>0</v>
      </c>
      <c r="K179" s="247">
        <v>0</v>
      </c>
      <c r="L179" s="247">
        <v>0</v>
      </c>
      <c r="M179" s="247">
        <v>0</v>
      </c>
      <c r="N179" s="247">
        <v>0</v>
      </c>
      <c r="O179" s="247">
        <v>0</v>
      </c>
      <c r="P179" s="247">
        <v>0</v>
      </c>
      <c r="Q179" s="258">
        <v>0</v>
      </c>
      <c r="R179" s="258">
        <v>0</v>
      </c>
      <c r="S179" s="247"/>
      <c r="T179" s="247"/>
      <c r="U179" s="285"/>
      <c r="V179" s="286">
        <f t="shared" si="10"/>
        <v>0</v>
      </c>
    </row>
    <row r="180" spans="1:22" ht="15.75" x14ac:dyDescent="0.2">
      <c r="A180" s="365"/>
      <c r="B180" s="374"/>
      <c r="C180" s="367"/>
      <c r="D180" s="369"/>
      <c r="E180" s="366"/>
      <c r="F180" s="367"/>
      <c r="G180" s="366"/>
      <c r="H180" s="367"/>
      <c r="I180" s="153" t="s">
        <v>97</v>
      </c>
      <c r="J180" s="247">
        <v>94309</v>
      </c>
      <c r="K180" s="247">
        <v>62170</v>
      </c>
      <c r="L180" s="247">
        <v>36810</v>
      </c>
      <c r="M180" s="244">
        <v>52567</v>
      </c>
      <c r="N180" s="247">
        <v>127508</v>
      </c>
      <c r="O180" s="247">
        <v>117223</v>
      </c>
      <c r="P180" s="247">
        <v>110866.74199999998</v>
      </c>
      <c r="Q180" s="258">
        <v>142646.09399999998</v>
      </c>
      <c r="R180" s="258">
        <v>137872.11600000001</v>
      </c>
      <c r="S180" s="247"/>
      <c r="T180" s="247"/>
      <c r="U180" s="285"/>
      <c r="V180" s="286">
        <f t="shared" si="10"/>
        <v>881971.95199999993</v>
      </c>
    </row>
    <row r="181" spans="1:22" ht="15.75" x14ac:dyDescent="0.2">
      <c r="A181" s="365"/>
      <c r="B181" s="374"/>
      <c r="C181" s="367"/>
      <c r="D181" s="369"/>
      <c r="E181" s="366"/>
      <c r="F181" s="367"/>
      <c r="G181" s="366"/>
      <c r="H181" s="367"/>
      <c r="I181" s="153" t="s">
        <v>102</v>
      </c>
      <c r="J181" s="248">
        <v>0</v>
      </c>
      <c r="K181" s="247">
        <v>0</v>
      </c>
      <c r="L181" s="247">
        <v>0</v>
      </c>
      <c r="M181" s="247">
        <v>0</v>
      </c>
      <c r="N181" s="247">
        <v>0</v>
      </c>
      <c r="O181" s="247">
        <v>0</v>
      </c>
      <c r="P181" s="247">
        <v>0</v>
      </c>
      <c r="Q181" s="258">
        <v>0</v>
      </c>
      <c r="R181" s="258">
        <v>0</v>
      </c>
      <c r="S181" s="247"/>
      <c r="T181" s="247"/>
      <c r="U181" s="285"/>
      <c r="V181" s="286">
        <f t="shared" si="10"/>
        <v>0</v>
      </c>
    </row>
    <row r="182" spans="1:22" ht="16.5" thickBot="1" x14ac:dyDescent="0.25">
      <c r="A182" s="358"/>
      <c r="B182" s="360"/>
      <c r="C182" s="362"/>
      <c r="D182" s="370"/>
      <c r="E182" s="364"/>
      <c r="F182" s="362"/>
      <c r="G182" s="364"/>
      <c r="H182" s="362"/>
      <c r="I182" s="240" t="s">
        <v>95</v>
      </c>
      <c r="J182" s="253">
        <v>0</v>
      </c>
      <c r="K182" s="249">
        <v>0</v>
      </c>
      <c r="L182" s="249">
        <v>0</v>
      </c>
      <c r="M182" s="249">
        <v>0</v>
      </c>
      <c r="N182" s="249">
        <v>0</v>
      </c>
      <c r="O182" s="259">
        <v>0</v>
      </c>
      <c r="P182" s="259">
        <v>0</v>
      </c>
      <c r="Q182" s="253">
        <v>0</v>
      </c>
      <c r="R182" s="253">
        <v>0</v>
      </c>
      <c r="S182" s="249"/>
      <c r="T182" s="249"/>
      <c r="U182" s="287"/>
      <c r="V182" s="288">
        <f t="shared" si="10"/>
        <v>0</v>
      </c>
    </row>
    <row r="183" spans="1:22" ht="16.5" thickBot="1" x14ac:dyDescent="0.25">
      <c r="A183" s="127"/>
      <c r="B183" s="133"/>
      <c r="C183" s="133"/>
      <c r="D183" s="133"/>
      <c r="E183" s="133"/>
      <c r="F183" s="133"/>
      <c r="G183" s="133"/>
      <c r="H183" s="133"/>
      <c r="I183" s="133"/>
      <c r="J183" s="250"/>
      <c r="K183" s="251"/>
      <c r="L183" s="251"/>
      <c r="M183" s="251"/>
      <c r="N183" s="251"/>
      <c r="O183" s="251"/>
      <c r="P183" s="251"/>
      <c r="Q183" s="289"/>
      <c r="R183" s="290"/>
      <c r="S183" s="251"/>
      <c r="T183" s="251"/>
      <c r="U183" s="291"/>
      <c r="V183" s="292">
        <f>SUM(V175:V182)</f>
        <v>881971.95199999993</v>
      </c>
    </row>
    <row r="184" spans="1:22" ht="15.75" customHeight="1" x14ac:dyDescent="0.2">
      <c r="A184" s="378" t="s">
        <v>125</v>
      </c>
      <c r="B184" s="359" t="s">
        <v>206</v>
      </c>
      <c r="C184" s="361" t="s">
        <v>86</v>
      </c>
      <c r="D184" s="368">
        <v>58.7</v>
      </c>
      <c r="E184" s="371" t="s">
        <v>158</v>
      </c>
      <c r="F184" s="361" t="s">
        <v>42</v>
      </c>
      <c r="G184" s="371" t="s">
        <v>159</v>
      </c>
      <c r="H184" s="361" t="s">
        <v>42</v>
      </c>
      <c r="I184" s="170" t="s">
        <v>94</v>
      </c>
      <c r="J184" s="252">
        <v>22198</v>
      </c>
      <c r="K184" s="252">
        <v>22035</v>
      </c>
      <c r="L184" s="244">
        <v>9292</v>
      </c>
      <c r="M184" s="244">
        <v>7686</v>
      </c>
      <c r="N184" s="252">
        <v>8835</v>
      </c>
      <c r="O184" s="252">
        <v>7498</v>
      </c>
      <c r="P184" s="252">
        <v>9338.8250000000007</v>
      </c>
      <c r="Q184" s="269">
        <v>7798.9709999999995</v>
      </c>
      <c r="R184" s="269">
        <v>6792.9009999999998</v>
      </c>
      <c r="S184" s="252"/>
      <c r="T184" s="252"/>
      <c r="U184" s="293"/>
      <c r="V184" s="294">
        <f t="shared" ref="V184:V189" si="11">SUM(J184:U184)</f>
        <v>101474.697</v>
      </c>
    </row>
    <row r="185" spans="1:22" ht="15.75" x14ac:dyDescent="0.2">
      <c r="A185" s="379"/>
      <c r="B185" s="374"/>
      <c r="C185" s="367"/>
      <c r="D185" s="369"/>
      <c r="E185" s="372"/>
      <c r="F185" s="367"/>
      <c r="G185" s="372"/>
      <c r="H185" s="367"/>
      <c r="I185" s="153" t="s">
        <v>92</v>
      </c>
      <c r="J185" s="247">
        <v>0</v>
      </c>
      <c r="K185" s="247">
        <v>0</v>
      </c>
      <c r="L185" s="275">
        <v>0</v>
      </c>
      <c r="M185" s="244">
        <v>0</v>
      </c>
      <c r="N185" s="247">
        <v>0</v>
      </c>
      <c r="O185" s="247">
        <v>0</v>
      </c>
      <c r="P185" s="247">
        <v>0</v>
      </c>
      <c r="Q185" s="258">
        <v>0</v>
      </c>
      <c r="R185" s="258">
        <v>0</v>
      </c>
      <c r="S185" s="247"/>
      <c r="T185" s="247"/>
      <c r="U185" s="285"/>
      <c r="V185" s="286">
        <f t="shared" si="11"/>
        <v>0</v>
      </c>
    </row>
    <row r="186" spans="1:22" ht="15.75" x14ac:dyDescent="0.2">
      <c r="A186" s="379"/>
      <c r="B186" s="374"/>
      <c r="C186" s="367"/>
      <c r="D186" s="369"/>
      <c r="E186" s="372"/>
      <c r="F186" s="367"/>
      <c r="G186" s="372"/>
      <c r="H186" s="367"/>
      <c r="I186" s="153" t="s">
        <v>91</v>
      </c>
      <c r="J186" s="247">
        <v>62881</v>
      </c>
      <c r="K186" s="247">
        <v>136809</v>
      </c>
      <c r="L186" s="244">
        <v>60303</v>
      </c>
      <c r="M186" s="244">
        <v>26272</v>
      </c>
      <c r="N186" s="247">
        <v>69415</v>
      </c>
      <c r="O186" s="247">
        <v>89436</v>
      </c>
      <c r="P186" s="247">
        <v>94849.932999999975</v>
      </c>
      <c r="Q186" s="258">
        <v>77866.878000000026</v>
      </c>
      <c r="R186" s="258">
        <v>78600.244000000021</v>
      </c>
      <c r="S186" s="247"/>
      <c r="T186" s="247"/>
      <c r="U186" s="285"/>
      <c r="V186" s="286">
        <f t="shared" si="11"/>
        <v>696433.05500000005</v>
      </c>
    </row>
    <row r="187" spans="1:22" ht="15.75" x14ac:dyDescent="0.2">
      <c r="A187" s="379"/>
      <c r="B187" s="374"/>
      <c r="C187" s="367"/>
      <c r="D187" s="369"/>
      <c r="E187" s="372"/>
      <c r="F187" s="367"/>
      <c r="G187" s="372"/>
      <c r="H187" s="367"/>
      <c r="I187" s="153" t="s">
        <v>93</v>
      </c>
      <c r="J187" s="247">
        <v>228665</v>
      </c>
      <c r="K187" s="247">
        <v>205812</v>
      </c>
      <c r="L187" s="244">
        <v>217031</v>
      </c>
      <c r="M187" s="244">
        <v>142865</v>
      </c>
      <c r="N187" s="247">
        <v>179543</v>
      </c>
      <c r="O187" s="247">
        <v>184179</v>
      </c>
      <c r="P187" s="247">
        <v>178979.82800000004</v>
      </c>
      <c r="Q187" s="258">
        <v>231275.06</v>
      </c>
      <c r="R187" s="258">
        <v>222921.29</v>
      </c>
      <c r="S187" s="247"/>
      <c r="T187" s="247"/>
      <c r="U187" s="285"/>
      <c r="V187" s="286">
        <f t="shared" si="11"/>
        <v>1791271.1780000001</v>
      </c>
    </row>
    <row r="188" spans="1:22" ht="15.75" x14ac:dyDescent="0.2">
      <c r="A188" s="379"/>
      <c r="B188" s="374"/>
      <c r="C188" s="367"/>
      <c r="D188" s="369"/>
      <c r="E188" s="372"/>
      <c r="F188" s="367"/>
      <c r="G188" s="372"/>
      <c r="H188" s="367"/>
      <c r="I188" s="153" t="s">
        <v>96</v>
      </c>
      <c r="J188" s="258">
        <v>0</v>
      </c>
      <c r="K188" s="247">
        <v>0</v>
      </c>
      <c r="L188" s="247">
        <v>0</v>
      </c>
      <c r="M188" s="247">
        <v>0</v>
      </c>
      <c r="N188" s="247">
        <v>0</v>
      </c>
      <c r="O188" s="247">
        <v>0</v>
      </c>
      <c r="P188" s="247">
        <v>0</v>
      </c>
      <c r="Q188" s="258">
        <v>0</v>
      </c>
      <c r="R188" s="258">
        <v>0</v>
      </c>
      <c r="S188" s="247"/>
      <c r="T188" s="247"/>
      <c r="U188" s="285"/>
      <c r="V188" s="286">
        <f t="shared" si="11"/>
        <v>0</v>
      </c>
    </row>
    <row r="189" spans="1:22" ht="16.5" thickBot="1" x14ac:dyDescent="0.25">
      <c r="A189" s="380"/>
      <c r="B189" s="360"/>
      <c r="C189" s="362"/>
      <c r="D189" s="370"/>
      <c r="E189" s="373"/>
      <c r="F189" s="362"/>
      <c r="G189" s="373"/>
      <c r="H189" s="362"/>
      <c r="I189" s="240" t="s">
        <v>90</v>
      </c>
      <c r="J189" s="253">
        <v>0</v>
      </c>
      <c r="K189" s="249">
        <v>0</v>
      </c>
      <c r="L189" s="249">
        <v>0</v>
      </c>
      <c r="M189" s="249">
        <v>0</v>
      </c>
      <c r="N189" s="249">
        <v>0</v>
      </c>
      <c r="O189" s="249">
        <v>0</v>
      </c>
      <c r="P189" s="249">
        <v>0</v>
      </c>
      <c r="Q189" s="253">
        <v>0</v>
      </c>
      <c r="R189" s="253">
        <v>0</v>
      </c>
      <c r="S189" s="249"/>
      <c r="T189" s="249"/>
      <c r="U189" s="287"/>
      <c r="V189" s="288">
        <f t="shared" si="11"/>
        <v>0</v>
      </c>
    </row>
    <row r="190" spans="1:22" ht="16.5" thickBot="1" x14ac:dyDescent="0.25">
      <c r="A190" s="123"/>
      <c r="B190" s="133"/>
      <c r="C190" s="138"/>
      <c r="D190" s="138"/>
      <c r="E190" s="133"/>
      <c r="F190" s="133"/>
      <c r="G190" s="133"/>
      <c r="H190" s="133"/>
      <c r="I190" s="133"/>
      <c r="J190" s="250"/>
      <c r="K190" s="251"/>
      <c r="L190" s="251"/>
      <c r="M190" s="251"/>
      <c r="N190" s="251"/>
      <c r="O190" s="251"/>
      <c r="P190" s="251"/>
      <c r="Q190" s="289"/>
      <c r="R190" s="290"/>
      <c r="S190" s="251"/>
      <c r="T190" s="251"/>
      <c r="U190" s="291"/>
      <c r="V190" s="292">
        <f>SUM(V184:V189)</f>
        <v>2589178.9300000002</v>
      </c>
    </row>
    <row r="191" spans="1:22" ht="15.75" customHeight="1" x14ac:dyDescent="0.2">
      <c r="A191" s="378" t="s">
        <v>126</v>
      </c>
      <c r="B191" s="359" t="s">
        <v>207</v>
      </c>
      <c r="C191" s="361" t="s">
        <v>86</v>
      </c>
      <c r="D191" s="368">
        <v>36.200000000000003</v>
      </c>
      <c r="E191" s="363" t="s">
        <v>10</v>
      </c>
      <c r="F191" s="361" t="s">
        <v>42</v>
      </c>
      <c r="G191" s="371" t="s">
        <v>158</v>
      </c>
      <c r="H191" s="361" t="s">
        <v>42</v>
      </c>
      <c r="I191" s="153" t="s">
        <v>92</v>
      </c>
      <c r="J191" s="247">
        <v>79591</v>
      </c>
      <c r="K191" s="247">
        <v>115598</v>
      </c>
      <c r="L191" s="244">
        <v>156183</v>
      </c>
      <c r="M191" s="244">
        <v>124234</v>
      </c>
      <c r="N191" s="247">
        <v>154606</v>
      </c>
      <c r="O191" s="247">
        <v>147851</v>
      </c>
      <c r="P191" s="247">
        <v>152979.74299999999</v>
      </c>
      <c r="Q191" s="258">
        <v>165536.37699999995</v>
      </c>
      <c r="R191" s="258">
        <v>132881.93799999999</v>
      </c>
      <c r="S191" s="247"/>
      <c r="T191" s="247"/>
      <c r="U191" s="285"/>
      <c r="V191" s="286">
        <f t="shared" ref="V191:V196" si="12">SUM(J191:U191)</f>
        <v>1229461.058</v>
      </c>
    </row>
    <row r="192" spans="1:22" ht="15.75" x14ac:dyDescent="0.2">
      <c r="A192" s="379"/>
      <c r="B192" s="374"/>
      <c r="C192" s="367"/>
      <c r="D192" s="369"/>
      <c r="E192" s="366"/>
      <c r="F192" s="367"/>
      <c r="G192" s="372"/>
      <c r="H192" s="367"/>
      <c r="I192" s="153" t="s">
        <v>91</v>
      </c>
      <c r="J192" s="247">
        <v>118133</v>
      </c>
      <c r="K192" s="247">
        <v>117102</v>
      </c>
      <c r="L192" s="244">
        <v>127571</v>
      </c>
      <c r="M192" s="244">
        <v>94501</v>
      </c>
      <c r="N192" s="247">
        <v>173883</v>
      </c>
      <c r="O192" s="247">
        <v>187256</v>
      </c>
      <c r="P192" s="247">
        <v>124497.01199999996</v>
      </c>
      <c r="Q192" s="258">
        <v>143076.78199999995</v>
      </c>
      <c r="R192" s="258">
        <v>115947.204</v>
      </c>
      <c r="S192" s="247"/>
      <c r="T192" s="247"/>
      <c r="U192" s="285"/>
      <c r="V192" s="286">
        <f t="shared" si="12"/>
        <v>1201966.9979999999</v>
      </c>
    </row>
    <row r="193" spans="1:22" ht="15.75" customHeight="1" x14ac:dyDescent="0.2">
      <c r="A193" s="379"/>
      <c r="B193" s="374"/>
      <c r="C193" s="367"/>
      <c r="D193" s="369"/>
      <c r="E193" s="366"/>
      <c r="F193" s="367"/>
      <c r="G193" s="372"/>
      <c r="H193" s="367"/>
      <c r="I193" s="159" t="s">
        <v>93</v>
      </c>
      <c r="J193" s="247">
        <v>99210</v>
      </c>
      <c r="K193" s="247">
        <v>126499</v>
      </c>
      <c r="L193" s="244">
        <v>102916</v>
      </c>
      <c r="M193" s="244">
        <v>93592</v>
      </c>
      <c r="N193" s="247">
        <v>114441</v>
      </c>
      <c r="O193" s="247">
        <v>107297</v>
      </c>
      <c r="P193" s="247">
        <v>122690.63799999999</v>
      </c>
      <c r="Q193" s="258">
        <v>125310.23399999998</v>
      </c>
      <c r="R193" s="258">
        <v>115687.00700000003</v>
      </c>
      <c r="S193" s="247"/>
      <c r="T193" s="247"/>
      <c r="U193" s="285"/>
      <c r="V193" s="286">
        <f t="shared" si="12"/>
        <v>1007642.879</v>
      </c>
    </row>
    <row r="194" spans="1:22" ht="15.75" customHeight="1" x14ac:dyDescent="0.2">
      <c r="A194" s="379"/>
      <c r="B194" s="374"/>
      <c r="C194" s="367"/>
      <c r="D194" s="369"/>
      <c r="E194" s="366"/>
      <c r="F194" s="367"/>
      <c r="G194" s="372"/>
      <c r="H194" s="367"/>
      <c r="I194" s="189" t="s">
        <v>97</v>
      </c>
      <c r="J194" s="259">
        <v>0</v>
      </c>
      <c r="K194" s="259">
        <v>0</v>
      </c>
      <c r="L194" s="259">
        <v>0</v>
      </c>
      <c r="M194" s="259">
        <v>0</v>
      </c>
      <c r="N194" s="259">
        <v>0</v>
      </c>
      <c r="O194" s="259">
        <v>0</v>
      </c>
      <c r="P194" s="259">
        <v>187663.019</v>
      </c>
      <c r="Q194" s="266">
        <v>125830.876</v>
      </c>
      <c r="R194" s="266">
        <v>0</v>
      </c>
      <c r="S194" s="259"/>
      <c r="T194" s="259"/>
      <c r="U194" s="296"/>
      <c r="V194" s="286">
        <f t="shared" si="12"/>
        <v>313493.89500000002</v>
      </c>
    </row>
    <row r="195" spans="1:22" ht="15.75" customHeight="1" x14ac:dyDescent="0.2">
      <c r="A195" s="379"/>
      <c r="B195" s="374"/>
      <c r="C195" s="367"/>
      <c r="D195" s="369"/>
      <c r="E195" s="366"/>
      <c r="F195" s="367"/>
      <c r="G195" s="372"/>
      <c r="H195" s="367"/>
      <c r="I195" s="189" t="s">
        <v>111</v>
      </c>
      <c r="J195" s="259">
        <v>0</v>
      </c>
      <c r="K195" s="259">
        <v>0</v>
      </c>
      <c r="L195" s="259">
        <v>0</v>
      </c>
      <c r="M195" s="244">
        <v>0</v>
      </c>
      <c r="N195" s="259">
        <v>0</v>
      </c>
      <c r="O195" s="259">
        <v>0</v>
      </c>
      <c r="P195" s="266">
        <v>0</v>
      </c>
      <c r="Q195" s="266">
        <v>0</v>
      </c>
      <c r="R195" s="266">
        <v>0</v>
      </c>
      <c r="S195" s="259"/>
      <c r="T195" s="259"/>
      <c r="U195" s="296"/>
      <c r="V195" s="297">
        <f t="shared" si="12"/>
        <v>0</v>
      </c>
    </row>
    <row r="196" spans="1:22" ht="16.5" thickBot="1" x14ac:dyDescent="0.25">
      <c r="A196" s="380"/>
      <c r="B196" s="360"/>
      <c r="C196" s="362"/>
      <c r="D196" s="370"/>
      <c r="E196" s="364"/>
      <c r="F196" s="362"/>
      <c r="G196" s="373"/>
      <c r="H196" s="362"/>
      <c r="I196" s="180" t="s">
        <v>90</v>
      </c>
      <c r="J196" s="259">
        <v>0</v>
      </c>
      <c r="K196" s="259">
        <v>0</v>
      </c>
      <c r="L196" s="259">
        <v>0</v>
      </c>
      <c r="M196" s="244">
        <v>25305</v>
      </c>
      <c r="N196" s="259">
        <v>12732</v>
      </c>
      <c r="O196" s="259">
        <v>25582</v>
      </c>
      <c r="P196" s="259">
        <v>81102.077999999994</v>
      </c>
      <c r="Q196" s="266">
        <v>71018.206999999995</v>
      </c>
      <c r="R196" s="266">
        <v>0</v>
      </c>
      <c r="S196" s="259"/>
      <c r="T196" s="259"/>
      <c r="U196" s="296"/>
      <c r="V196" s="297">
        <f t="shared" si="12"/>
        <v>215739.28499999997</v>
      </c>
    </row>
    <row r="197" spans="1:22" ht="16.5" thickBot="1" x14ac:dyDescent="0.25">
      <c r="A197" s="123"/>
      <c r="B197" s="133"/>
      <c r="C197" s="133"/>
      <c r="D197" s="133"/>
      <c r="E197" s="133"/>
      <c r="F197" s="133"/>
      <c r="G197" s="133"/>
      <c r="H197" s="133"/>
      <c r="I197" s="133"/>
      <c r="J197" s="250"/>
      <c r="K197" s="251"/>
      <c r="L197" s="251"/>
      <c r="M197" s="251"/>
      <c r="N197" s="251"/>
      <c r="O197" s="251"/>
      <c r="P197" s="251"/>
      <c r="Q197" s="289"/>
      <c r="R197" s="290"/>
      <c r="S197" s="251"/>
      <c r="T197" s="251"/>
      <c r="U197" s="291"/>
      <c r="V197" s="292">
        <f>SUM(V191:V196)</f>
        <v>3968304.1149999998</v>
      </c>
    </row>
    <row r="198" spans="1:22" ht="16.5" customHeight="1" x14ac:dyDescent="0.2">
      <c r="A198" s="378" t="s">
        <v>127</v>
      </c>
      <c r="B198" s="359" t="s">
        <v>170</v>
      </c>
      <c r="C198" s="361" t="s">
        <v>86</v>
      </c>
      <c r="D198" s="368">
        <v>24.7</v>
      </c>
      <c r="E198" s="371" t="s">
        <v>159</v>
      </c>
      <c r="F198" s="361" t="s">
        <v>42</v>
      </c>
      <c r="G198" s="371" t="s">
        <v>155</v>
      </c>
      <c r="H198" s="361" t="s">
        <v>42</v>
      </c>
      <c r="I198" s="170" t="s">
        <v>94</v>
      </c>
      <c r="J198" s="252">
        <v>0</v>
      </c>
      <c r="K198" s="252">
        <v>0</v>
      </c>
      <c r="L198" s="252">
        <v>0</v>
      </c>
      <c r="M198" s="252">
        <v>0</v>
      </c>
      <c r="N198" s="252">
        <v>0</v>
      </c>
      <c r="O198" s="252">
        <v>0</v>
      </c>
      <c r="P198" s="252">
        <v>0</v>
      </c>
      <c r="Q198" s="269">
        <v>0</v>
      </c>
      <c r="R198" s="269">
        <v>0</v>
      </c>
      <c r="S198" s="252"/>
      <c r="T198" s="252"/>
      <c r="U198" s="293"/>
      <c r="V198" s="294">
        <f t="shared" ref="V198:V203" si="13">SUM(J198:U198)</f>
        <v>0</v>
      </c>
    </row>
    <row r="199" spans="1:22" ht="15.75" x14ac:dyDescent="0.2">
      <c r="A199" s="379"/>
      <c r="B199" s="367"/>
      <c r="C199" s="367"/>
      <c r="D199" s="369"/>
      <c r="E199" s="372"/>
      <c r="F199" s="367"/>
      <c r="G199" s="366"/>
      <c r="H199" s="367"/>
      <c r="I199" s="153" t="s">
        <v>92</v>
      </c>
      <c r="J199" s="247">
        <v>0</v>
      </c>
      <c r="K199" s="247">
        <v>0</v>
      </c>
      <c r="L199" s="247">
        <v>0</v>
      </c>
      <c r="M199" s="247">
        <v>0</v>
      </c>
      <c r="N199" s="247">
        <v>0</v>
      </c>
      <c r="O199" s="247">
        <v>0</v>
      </c>
      <c r="P199" s="247">
        <v>0</v>
      </c>
      <c r="Q199" s="258">
        <v>0</v>
      </c>
      <c r="R199" s="258">
        <v>0</v>
      </c>
      <c r="S199" s="247"/>
      <c r="T199" s="247"/>
      <c r="U199" s="285"/>
      <c r="V199" s="286">
        <f t="shared" si="13"/>
        <v>0</v>
      </c>
    </row>
    <row r="200" spans="1:22" ht="15.75" x14ac:dyDescent="0.2">
      <c r="A200" s="379"/>
      <c r="B200" s="367"/>
      <c r="C200" s="367"/>
      <c r="D200" s="369"/>
      <c r="E200" s="372"/>
      <c r="F200" s="367"/>
      <c r="G200" s="366"/>
      <c r="H200" s="367"/>
      <c r="I200" s="153" t="s">
        <v>91</v>
      </c>
      <c r="J200" s="247">
        <v>14885</v>
      </c>
      <c r="K200" s="247">
        <v>47598</v>
      </c>
      <c r="L200" s="244">
        <v>8584</v>
      </c>
      <c r="M200" s="244">
        <v>6439</v>
      </c>
      <c r="N200" s="247">
        <v>7943</v>
      </c>
      <c r="O200" s="247">
        <v>35201</v>
      </c>
      <c r="P200" s="247">
        <v>60964.003000000004</v>
      </c>
      <c r="Q200" s="258">
        <v>39031.291000000012</v>
      </c>
      <c r="R200" s="258">
        <v>23962.617000000006</v>
      </c>
      <c r="S200" s="247"/>
      <c r="T200" s="247"/>
      <c r="U200" s="285"/>
      <c r="V200" s="286">
        <f t="shared" si="13"/>
        <v>244607.91099999999</v>
      </c>
    </row>
    <row r="201" spans="1:22" ht="15.75" x14ac:dyDescent="0.2">
      <c r="A201" s="379"/>
      <c r="B201" s="367"/>
      <c r="C201" s="367"/>
      <c r="D201" s="369"/>
      <c r="E201" s="372"/>
      <c r="F201" s="367"/>
      <c r="G201" s="366"/>
      <c r="H201" s="367"/>
      <c r="I201" s="153" t="s">
        <v>93</v>
      </c>
      <c r="J201" s="247">
        <v>228382</v>
      </c>
      <c r="K201" s="247">
        <v>205812</v>
      </c>
      <c r="L201" s="244">
        <v>217002</v>
      </c>
      <c r="M201" s="244">
        <v>142834</v>
      </c>
      <c r="N201" s="247">
        <v>179543</v>
      </c>
      <c r="O201" s="247">
        <v>184179</v>
      </c>
      <c r="P201" s="247">
        <v>178826.31700000001</v>
      </c>
      <c r="Q201" s="258">
        <v>231204.61199999999</v>
      </c>
      <c r="R201" s="258">
        <v>222603.549</v>
      </c>
      <c r="S201" s="247"/>
      <c r="T201" s="247"/>
      <c r="U201" s="285"/>
      <c r="V201" s="286">
        <f t="shared" si="13"/>
        <v>1790386.4780000001</v>
      </c>
    </row>
    <row r="202" spans="1:22" ht="15.75" x14ac:dyDescent="0.2">
      <c r="A202" s="379"/>
      <c r="B202" s="367"/>
      <c r="C202" s="367"/>
      <c r="D202" s="369"/>
      <c r="E202" s="372"/>
      <c r="F202" s="367"/>
      <c r="G202" s="366"/>
      <c r="H202" s="367"/>
      <c r="I202" s="153" t="s">
        <v>90</v>
      </c>
      <c r="J202" s="247">
        <v>0</v>
      </c>
      <c r="K202" s="247">
        <v>0</v>
      </c>
      <c r="L202" s="247">
        <v>0</v>
      </c>
      <c r="M202" s="247">
        <v>0</v>
      </c>
      <c r="N202" s="247">
        <v>0</v>
      </c>
      <c r="O202" s="247">
        <v>0</v>
      </c>
      <c r="P202" s="247">
        <v>0</v>
      </c>
      <c r="Q202" s="258">
        <v>0</v>
      </c>
      <c r="R202" s="258">
        <v>0</v>
      </c>
      <c r="S202" s="247"/>
      <c r="T202" s="247"/>
      <c r="U202" s="285"/>
      <c r="V202" s="286">
        <f t="shared" si="13"/>
        <v>0</v>
      </c>
    </row>
    <row r="203" spans="1:22" ht="16.5" thickBot="1" x14ac:dyDescent="0.25">
      <c r="A203" s="380"/>
      <c r="B203" s="362"/>
      <c r="C203" s="362"/>
      <c r="D203" s="370"/>
      <c r="E203" s="373"/>
      <c r="F203" s="362"/>
      <c r="G203" s="364"/>
      <c r="H203" s="362"/>
      <c r="I203" s="153" t="s">
        <v>95</v>
      </c>
      <c r="J203" s="247">
        <v>0</v>
      </c>
      <c r="K203" s="247">
        <v>0</v>
      </c>
      <c r="L203" s="247">
        <v>0</v>
      </c>
      <c r="M203" s="247">
        <v>0</v>
      </c>
      <c r="N203" s="247">
        <v>0</v>
      </c>
      <c r="O203" s="247">
        <v>0</v>
      </c>
      <c r="P203" s="247">
        <v>0</v>
      </c>
      <c r="Q203" s="258">
        <v>0</v>
      </c>
      <c r="R203" s="258">
        <v>0</v>
      </c>
      <c r="S203" s="247"/>
      <c r="T203" s="247"/>
      <c r="U203" s="285"/>
      <c r="V203" s="286">
        <f t="shared" si="13"/>
        <v>0</v>
      </c>
    </row>
    <row r="204" spans="1:22" ht="16.5" thickBot="1" x14ac:dyDescent="0.25">
      <c r="A204" s="127"/>
      <c r="B204" s="133"/>
      <c r="C204" s="133"/>
      <c r="D204" s="133"/>
      <c r="E204" s="133"/>
      <c r="F204" s="133"/>
      <c r="G204" s="133"/>
      <c r="H204" s="133"/>
      <c r="I204" s="133"/>
      <c r="J204" s="250"/>
      <c r="K204" s="251"/>
      <c r="L204" s="251"/>
      <c r="M204" s="251"/>
      <c r="N204" s="251"/>
      <c r="O204" s="251"/>
      <c r="P204" s="251"/>
      <c r="Q204" s="289"/>
      <c r="R204" s="290"/>
      <c r="S204" s="251"/>
      <c r="T204" s="251"/>
      <c r="U204" s="291"/>
      <c r="V204" s="292">
        <f>SUM(V198:V203)</f>
        <v>2034994.3890000002</v>
      </c>
    </row>
    <row r="205" spans="1:22" ht="15.75" x14ac:dyDescent="0.2">
      <c r="A205" s="357">
        <v>719</v>
      </c>
      <c r="B205" s="359" t="s">
        <v>214</v>
      </c>
      <c r="C205" s="361" t="s">
        <v>87</v>
      </c>
      <c r="D205" s="368">
        <v>120.3</v>
      </c>
      <c r="E205" s="363" t="s">
        <v>10</v>
      </c>
      <c r="F205" s="361" t="s">
        <v>42</v>
      </c>
      <c r="G205" s="371" t="s">
        <v>155</v>
      </c>
      <c r="H205" s="361" t="s">
        <v>42</v>
      </c>
      <c r="I205" s="170" t="s">
        <v>92</v>
      </c>
      <c r="J205" s="252">
        <v>0</v>
      </c>
      <c r="K205" s="252">
        <v>0</v>
      </c>
      <c r="L205" s="252">
        <v>0</v>
      </c>
      <c r="M205" s="252">
        <v>0</v>
      </c>
      <c r="N205" s="252">
        <v>0</v>
      </c>
      <c r="O205" s="252">
        <v>0</v>
      </c>
      <c r="P205" s="252">
        <v>0</v>
      </c>
      <c r="Q205" s="252">
        <v>0</v>
      </c>
      <c r="R205" s="269">
        <v>0</v>
      </c>
      <c r="S205" s="252"/>
      <c r="T205" s="252"/>
      <c r="U205" s="293"/>
      <c r="V205" s="294">
        <f t="shared" ref="V205:V212" si="14">SUM(J205:U205)</f>
        <v>0</v>
      </c>
    </row>
    <row r="206" spans="1:22" ht="15.75" x14ac:dyDescent="0.2">
      <c r="A206" s="365"/>
      <c r="B206" s="374"/>
      <c r="C206" s="367"/>
      <c r="D206" s="369"/>
      <c r="E206" s="366"/>
      <c r="F206" s="367"/>
      <c r="G206" s="372"/>
      <c r="H206" s="367"/>
      <c r="I206" s="170" t="s">
        <v>98</v>
      </c>
      <c r="J206" s="252">
        <v>0</v>
      </c>
      <c r="K206" s="252">
        <v>0</v>
      </c>
      <c r="L206" s="252">
        <v>0</v>
      </c>
      <c r="M206" s="252">
        <v>0</v>
      </c>
      <c r="N206" s="252">
        <v>0</v>
      </c>
      <c r="O206" s="252">
        <v>0</v>
      </c>
      <c r="P206" s="252">
        <v>0</v>
      </c>
      <c r="Q206" s="252">
        <v>0</v>
      </c>
      <c r="R206" s="269">
        <v>0</v>
      </c>
      <c r="S206" s="252"/>
      <c r="T206" s="252"/>
      <c r="U206" s="293"/>
      <c r="V206" s="294">
        <f t="shared" si="14"/>
        <v>0</v>
      </c>
    </row>
    <row r="207" spans="1:22" ht="15.75" x14ac:dyDescent="0.2">
      <c r="A207" s="365"/>
      <c r="B207" s="374"/>
      <c r="C207" s="367"/>
      <c r="D207" s="369"/>
      <c r="E207" s="366"/>
      <c r="F207" s="367"/>
      <c r="G207" s="366"/>
      <c r="H207" s="367"/>
      <c r="I207" s="153" t="s">
        <v>75</v>
      </c>
      <c r="J207" s="247">
        <v>0</v>
      </c>
      <c r="K207" s="247">
        <v>0</v>
      </c>
      <c r="L207" s="247">
        <v>0</v>
      </c>
      <c r="M207" s="247">
        <v>0</v>
      </c>
      <c r="N207" s="247">
        <v>0</v>
      </c>
      <c r="O207" s="247">
        <v>0</v>
      </c>
      <c r="P207" s="247">
        <v>0</v>
      </c>
      <c r="Q207" s="247">
        <v>0</v>
      </c>
      <c r="R207" s="258">
        <v>0</v>
      </c>
      <c r="S207" s="247"/>
      <c r="T207" s="247"/>
      <c r="U207" s="285"/>
      <c r="V207" s="286">
        <f t="shared" si="14"/>
        <v>0</v>
      </c>
    </row>
    <row r="208" spans="1:22" ht="15.75" x14ac:dyDescent="0.2">
      <c r="A208" s="365"/>
      <c r="B208" s="374"/>
      <c r="C208" s="367"/>
      <c r="D208" s="369"/>
      <c r="E208" s="366"/>
      <c r="F208" s="367"/>
      <c r="G208" s="366"/>
      <c r="H208" s="367"/>
      <c r="I208" s="153" t="s">
        <v>101</v>
      </c>
      <c r="J208" s="247">
        <v>0</v>
      </c>
      <c r="K208" s="247">
        <v>0</v>
      </c>
      <c r="L208" s="247">
        <v>0</v>
      </c>
      <c r="M208" s="247">
        <v>0</v>
      </c>
      <c r="N208" s="247">
        <v>0</v>
      </c>
      <c r="O208" s="247">
        <v>0</v>
      </c>
      <c r="P208" s="247">
        <v>0</v>
      </c>
      <c r="Q208" s="247">
        <v>0</v>
      </c>
      <c r="R208" s="258">
        <v>0</v>
      </c>
      <c r="S208" s="247"/>
      <c r="T208" s="247"/>
      <c r="U208" s="285"/>
      <c r="V208" s="286">
        <f t="shared" si="14"/>
        <v>0</v>
      </c>
    </row>
    <row r="209" spans="1:22" ht="15.75" x14ac:dyDescent="0.2">
      <c r="A209" s="365"/>
      <c r="B209" s="374"/>
      <c r="C209" s="367"/>
      <c r="D209" s="369"/>
      <c r="E209" s="366"/>
      <c r="F209" s="367"/>
      <c r="G209" s="366"/>
      <c r="H209" s="367"/>
      <c r="I209" s="153" t="s">
        <v>71</v>
      </c>
      <c r="J209" s="247">
        <v>0</v>
      </c>
      <c r="K209" s="247">
        <v>0</v>
      </c>
      <c r="L209" s="247">
        <v>0</v>
      </c>
      <c r="M209" s="247">
        <v>0</v>
      </c>
      <c r="N209" s="247">
        <v>0</v>
      </c>
      <c r="O209" s="247">
        <v>0</v>
      </c>
      <c r="P209" s="247">
        <v>0</v>
      </c>
      <c r="Q209" s="247">
        <v>0</v>
      </c>
      <c r="R209" s="258">
        <v>0</v>
      </c>
      <c r="S209" s="247"/>
      <c r="T209" s="247"/>
      <c r="U209" s="285"/>
      <c r="V209" s="286">
        <f t="shared" si="14"/>
        <v>0</v>
      </c>
    </row>
    <row r="210" spans="1:22" ht="15.75" x14ac:dyDescent="0.2">
      <c r="A210" s="365"/>
      <c r="B210" s="374"/>
      <c r="C210" s="367"/>
      <c r="D210" s="369"/>
      <c r="E210" s="366"/>
      <c r="F210" s="367"/>
      <c r="G210" s="366"/>
      <c r="H210" s="367"/>
      <c r="I210" s="153" t="s">
        <v>97</v>
      </c>
      <c r="J210" s="247">
        <v>174320</v>
      </c>
      <c r="K210" s="247">
        <v>154340</v>
      </c>
      <c r="L210" s="247">
        <v>202426</v>
      </c>
      <c r="M210" s="244">
        <v>164242</v>
      </c>
      <c r="N210" s="247">
        <v>171974</v>
      </c>
      <c r="O210" s="247">
        <v>153992</v>
      </c>
      <c r="P210" s="247">
        <v>187663.019</v>
      </c>
      <c r="Q210" s="258">
        <v>159484.35600000003</v>
      </c>
      <c r="R210" s="258">
        <v>161641.28299999997</v>
      </c>
      <c r="S210" s="247"/>
      <c r="T210" s="247"/>
      <c r="U210" s="285"/>
      <c r="V210" s="286">
        <f t="shared" si="14"/>
        <v>1530082.6580000001</v>
      </c>
    </row>
    <row r="211" spans="1:22" ht="15.75" x14ac:dyDescent="0.2">
      <c r="A211" s="365"/>
      <c r="B211" s="374"/>
      <c r="C211" s="367"/>
      <c r="D211" s="369"/>
      <c r="E211" s="366"/>
      <c r="F211" s="367"/>
      <c r="G211" s="366"/>
      <c r="H211" s="367"/>
      <c r="I211" s="153" t="s">
        <v>96</v>
      </c>
      <c r="J211" s="247">
        <v>0</v>
      </c>
      <c r="K211" s="247">
        <v>0</v>
      </c>
      <c r="L211" s="247">
        <v>0</v>
      </c>
      <c r="M211" s="247">
        <v>0</v>
      </c>
      <c r="N211" s="247">
        <v>0</v>
      </c>
      <c r="O211" s="247">
        <v>0</v>
      </c>
      <c r="P211" s="247">
        <v>0</v>
      </c>
      <c r="Q211" s="258">
        <v>0</v>
      </c>
      <c r="R211" s="258">
        <v>0</v>
      </c>
      <c r="S211" s="247"/>
      <c r="T211" s="247"/>
      <c r="U211" s="285"/>
      <c r="V211" s="286">
        <f t="shared" si="14"/>
        <v>0</v>
      </c>
    </row>
    <row r="212" spans="1:22" ht="16.5" thickBot="1" x14ac:dyDescent="0.25">
      <c r="A212" s="358"/>
      <c r="B212" s="360"/>
      <c r="C212" s="362"/>
      <c r="D212" s="370"/>
      <c r="E212" s="364"/>
      <c r="F212" s="362"/>
      <c r="G212" s="364"/>
      <c r="H212" s="362"/>
      <c r="I212" s="240" t="s">
        <v>102</v>
      </c>
      <c r="J212" s="253">
        <v>0</v>
      </c>
      <c r="K212" s="249">
        <v>0</v>
      </c>
      <c r="L212" s="249">
        <v>0</v>
      </c>
      <c r="M212" s="249">
        <v>0</v>
      </c>
      <c r="N212" s="249">
        <v>0</v>
      </c>
      <c r="O212" s="249">
        <v>0</v>
      </c>
      <c r="P212" s="249">
        <v>0</v>
      </c>
      <c r="Q212" s="253">
        <v>0</v>
      </c>
      <c r="R212" s="253">
        <v>0</v>
      </c>
      <c r="S212" s="249"/>
      <c r="T212" s="249"/>
      <c r="U212" s="287"/>
      <c r="V212" s="288">
        <f t="shared" si="14"/>
        <v>0</v>
      </c>
    </row>
    <row r="213" spans="1:22" ht="16.5" thickBot="1" x14ac:dyDescent="0.25">
      <c r="A213" s="123"/>
      <c r="B213" s="133"/>
      <c r="C213" s="133"/>
      <c r="D213" s="133"/>
      <c r="E213" s="133"/>
      <c r="F213" s="133"/>
      <c r="G213" s="133"/>
      <c r="H213" s="133"/>
      <c r="I213" s="133"/>
      <c r="J213" s="250"/>
      <c r="K213" s="251"/>
      <c r="L213" s="251"/>
      <c r="M213" s="251"/>
      <c r="N213" s="251"/>
      <c r="O213" s="251"/>
      <c r="P213" s="251"/>
      <c r="Q213" s="289"/>
      <c r="R213" s="290"/>
      <c r="S213" s="251"/>
      <c r="T213" s="251"/>
      <c r="U213" s="291"/>
      <c r="V213" s="292">
        <f>SUM(V205:V212)</f>
        <v>1530082.6580000001</v>
      </c>
    </row>
    <row r="214" spans="1:22" ht="16.149999999999999" customHeight="1" x14ac:dyDescent="0.2">
      <c r="A214" s="378" t="s">
        <v>128</v>
      </c>
      <c r="B214" s="359" t="s">
        <v>54</v>
      </c>
      <c r="C214" s="361" t="s">
        <v>87</v>
      </c>
      <c r="D214" s="368">
        <v>82.2</v>
      </c>
      <c r="E214" s="359" t="s">
        <v>160</v>
      </c>
      <c r="F214" s="361" t="s">
        <v>42</v>
      </c>
      <c r="G214" s="359" t="s">
        <v>158</v>
      </c>
      <c r="H214" s="361" t="s">
        <v>42</v>
      </c>
      <c r="I214" s="153" t="s">
        <v>92</v>
      </c>
      <c r="J214" s="247">
        <v>333525</v>
      </c>
      <c r="K214" s="247">
        <v>220320</v>
      </c>
      <c r="L214" s="244">
        <v>265235</v>
      </c>
      <c r="M214" s="244">
        <v>239163</v>
      </c>
      <c r="N214" s="247">
        <v>247923</v>
      </c>
      <c r="O214" s="247">
        <v>319390</v>
      </c>
      <c r="P214" s="247">
        <v>283175.45799999998</v>
      </c>
      <c r="Q214" s="258">
        <v>375926.89999999991</v>
      </c>
      <c r="R214" s="258">
        <v>355197.04699999979</v>
      </c>
      <c r="S214" s="247"/>
      <c r="T214" s="247"/>
      <c r="U214" s="285"/>
      <c r="V214" s="286">
        <f t="shared" ref="V214:V219" si="15">SUM(J214:U214)</f>
        <v>2639855.4049999998</v>
      </c>
    </row>
    <row r="215" spans="1:22" ht="15.75" x14ac:dyDescent="0.2">
      <c r="A215" s="379"/>
      <c r="B215" s="367"/>
      <c r="C215" s="367"/>
      <c r="D215" s="369"/>
      <c r="E215" s="374"/>
      <c r="F215" s="367"/>
      <c r="G215" s="374"/>
      <c r="H215" s="367"/>
      <c r="I215" s="153" t="s">
        <v>98</v>
      </c>
      <c r="J215" s="247">
        <v>0</v>
      </c>
      <c r="K215" s="247">
        <v>0</v>
      </c>
      <c r="L215" s="274">
        <v>0</v>
      </c>
      <c r="M215" s="244">
        <v>0</v>
      </c>
      <c r="N215" s="247">
        <v>0</v>
      </c>
      <c r="O215" s="247">
        <v>0</v>
      </c>
      <c r="P215" s="258">
        <v>0</v>
      </c>
      <c r="Q215" s="258">
        <v>0</v>
      </c>
      <c r="R215" s="258">
        <v>0</v>
      </c>
      <c r="S215" s="247"/>
      <c r="T215" s="247"/>
      <c r="U215" s="285"/>
      <c r="V215" s="286">
        <f t="shared" si="15"/>
        <v>0</v>
      </c>
    </row>
    <row r="216" spans="1:22" ht="15.75" x14ac:dyDescent="0.2">
      <c r="A216" s="379"/>
      <c r="B216" s="367"/>
      <c r="C216" s="367"/>
      <c r="D216" s="369"/>
      <c r="E216" s="374"/>
      <c r="F216" s="367"/>
      <c r="G216" s="374"/>
      <c r="H216" s="367"/>
      <c r="I216" s="153" t="s">
        <v>91</v>
      </c>
      <c r="J216" s="247">
        <v>103210</v>
      </c>
      <c r="K216" s="247">
        <v>142546</v>
      </c>
      <c r="L216" s="244">
        <v>105527</v>
      </c>
      <c r="M216" s="244">
        <v>131516</v>
      </c>
      <c r="N216" s="247">
        <v>73628</v>
      </c>
      <c r="O216" s="247">
        <v>131608</v>
      </c>
      <c r="P216" s="247">
        <v>109663.54199999999</v>
      </c>
      <c r="Q216" s="258">
        <v>185240.22799999994</v>
      </c>
      <c r="R216" s="258">
        <v>152205.31799999997</v>
      </c>
      <c r="S216" s="247"/>
      <c r="T216" s="247"/>
      <c r="U216" s="285"/>
      <c r="V216" s="286">
        <f t="shared" si="15"/>
        <v>1135144.088</v>
      </c>
    </row>
    <row r="217" spans="1:22" ht="15.75" x14ac:dyDescent="0.2">
      <c r="A217" s="379"/>
      <c r="B217" s="367"/>
      <c r="C217" s="367"/>
      <c r="D217" s="369"/>
      <c r="E217" s="374"/>
      <c r="F217" s="367"/>
      <c r="G217" s="374"/>
      <c r="H217" s="367"/>
      <c r="I217" s="159" t="s">
        <v>93</v>
      </c>
      <c r="J217" s="247">
        <v>64156</v>
      </c>
      <c r="K217" s="247">
        <v>45999</v>
      </c>
      <c r="L217" s="244">
        <v>45632</v>
      </c>
      <c r="M217" s="244">
        <v>35951</v>
      </c>
      <c r="N217" s="247">
        <v>49858</v>
      </c>
      <c r="O217" s="247">
        <v>49867</v>
      </c>
      <c r="P217" s="247">
        <v>13298.124</v>
      </c>
      <c r="Q217" s="258">
        <v>779.58899999999994</v>
      </c>
      <c r="R217" s="258">
        <v>64647.129000000001</v>
      </c>
      <c r="S217" s="247"/>
      <c r="T217" s="247"/>
      <c r="U217" s="285"/>
      <c r="V217" s="286">
        <f t="shared" si="15"/>
        <v>370187.842</v>
      </c>
    </row>
    <row r="218" spans="1:22" ht="15.75" x14ac:dyDescent="0.2">
      <c r="A218" s="379"/>
      <c r="B218" s="367"/>
      <c r="C218" s="367"/>
      <c r="D218" s="369"/>
      <c r="E218" s="374"/>
      <c r="F218" s="367"/>
      <c r="G218" s="374"/>
      <c r="H218" s="367"/>
      <c r="I218" s="189" t="s">
        <v>111</v>
      </c>
      <c r="J218" s="248">
        <v>0</v>
      </c>
      <c r="K218" s="247">
        <v>0</v>
      </c>
      <c r="L218" s="247">
        <v>0</v>
      </c>
      <c r="M218" s="244">
        <v>0</v>
      </c>
      <c r="N218" s="247">
        <v>0</v>
      </c>
      <c r="O218" s="247">
        <v>0</v>
      </c>
      <c r="P218" s="247">
        <v>0</v>
      </c>
      <c r="Q218" s="258">
        <v>0</v>
      </c>
      <c r="R218" s="258">
        <v>0</v>
      </c>
      <c r="S218" s="247"/>
      <c r="T218" s="247"/>
      <c r="U218" s="285"/>
      <c r="V218" s="286">
        <f t="shared" si="15"/>
        <v>0</v>
      </c>
    </row>
    <row r="219" spans="1:22" ht="16.5" thickBot="1" x14ac:dyDescent="0.25">
      <c r="A219" s="380"/>
      <c r="B219" s="362"/>
      <c r="C219" s="362"/>
      <c r="D219" s="370"/>
      <c r="E219" s="360"/>
      <c r="F219" s="362"/>
      <c r="G219" s="360"/>
      <c r="H219" s="362"/>
      <c r="I219" s="197" t="s">
        <v>90</v>
      </c>
      <c r="J219" s="253">
        <v>0</v>
      </c>
      <c r="K219" s="249">
        <v>0</v>
      </c>
      <c r="L219" s="249">
        <v>0</v>
      </c>
      <c r="M219" s="244">
        <v>40322</v>
      </c>
      <c r="N219" s="249">
        <v>0</v>
      </c>
      <c r="O219" s="247">
        <v>52105</v>
      </c>
      <c r="P219" s="249">
        <v>0</v>
      </c>
      <c r="Q219" s="253">
        <v>0</v>
      </c>
      <c r="R219" s="253">
        <v>0</v>
      </c>
      <c r="S219" s="249"/>
      <c r="T219" s="249"/>
      <c r="U219" s="287"/>
      <c r="V219" s="288">
        <f t="shared" si="15"/>
        <v>92427</v>
      </c>
    </row>
    <row r="220" spans="1:22" ht="16.5" thickBot="1" x14ac:dyDescent="0.25">
      <c r="A220" s="123"/>
      <c r="B220" s="133"/>
      <c r="C220" s="133"/>
      <c r="D220" s="133"/>
      <c r="E220" s="133"/>
      <c r="F220" s="133"/>
      <c r="G220" s="133"/>
      <c r="H220" s="133"/>
      <c r="I220" s="198"/>
      <c r="J220" s="250"/>
      <c r="K220" s="251"/>
      <c r="L220" s="251"/>
      <c r="M220" s="251"/>
      <c r="N220" s="251"/>
      <c r="O220" s="251"/>
      <c r="P220" s="251"/>
      <c r="Q220" s="289"/>
      <c r="R220" s="290"/>
      <c r="S220" s="251"/>
      <c r="T220" s="251"/>
      <c r="U220" s="291"/>
      <c r="V220" s="292">
        <f>SUM(V214:V219)</f>
        <v>4237614.335</v>
      </c>
    </row>
    <row r="221" spans="1:22" ht="15.75" customHeight="1" x14ac:dyDescent="0.2">
      <c r="A221" s="378" t="s">
        <v>129</v>
      </c>
      <c r="B221" s="359" t="s">
        <v>208</v>
      </c>
      <c r="C221" s="361" t="s">
        <v>87</v>
      </c>
      <c r="D221" s="368">
        <v>152.69999999999999</v>
      </c>
      <c r="E221" s="359" t="s">
        <v>158</v>
      </c>
      <c r="F221" s="361" t="s">
        <v>42</v>
      </c>
      <c r="G221" s="359" t="s">
        <v>100</v>
      </c>
      <c r="H221" s="361" t="s">
        <v>42</v>
      </c>
      <c r="I221" s="170" t="s">
        <v>94</v>
      </c>
      <c r="J221" s="252">
        <v>0</v>
      </c>
      <c r="K221" s="252">
        <v>0</v>
      </c>
      <c r="L221" s="252">
        <v>0</v>
      </c>
      <c r="M221" s="252">
        <v>0</v>
      </c>
      <c r="N221" s="252">
        <v>0</v>
      </c>
      <c r="O221" s="252">
        <v>0</v>
      </c>
      <c r="P221" s="252">
        <v>0</v>
      </c>
      <c r="Q221" s="269">
        <v>0</v>
      </c>
      <c r="R221" s="269">
        <v>0</v>
      </c>
      <c r="S221" s="252"/>
      <c r="T221" s="252"/>
      <c r="U221" s="293"/>
      <c r="V221" s="294">
        <f t="shared" ref="V221:V228" si="16">SUM(J221:U221)</f>
        <v>0</v>
      </c>
    </row>
    <row r="222" spans="1:22" ht="15.75" x14ac:dyDescent="0.2">
      <c r="A222" s="379"/>
      <c r="B222" s="374"/>
      <c r="C222" s="367"/>
      <c r="D222" s="369"/>
      <c r="E222" s="374"/>
      <c r="F222" s="367"/>
      <c r="G222" s="367"/>
      <c r="H222" s="367"/>
      <c r="I222" s="153" t="s">
        <v>92</v>
      </c>
      <c r="J222" s="247">
        <v>1054</v>
      </c>
      <c r="K222" s="247">
        <v>120228</v>
      </c>
      <c r="L222" s="247">
        <v>25552</v>
      </c>
      <c r="M222" s="244">
        <v>113389</v>
      </c>
      <c r="N222" s="247">
        <v>37874</v>
      </c>
      <c r="O222" s="247">
        <v>120025</v>
      </c>
      <c r="P222" s="247">
        <v>8528.52</v>
      </c>
      <c r="Q222" s="258">
        <v>0</v>
      </c>
      <c r="R222" s="258">
        <v>12162.378000000001</v>
      </c>
      <c r="S222" s="247"/>
      <c r="T222" s="247"/>
      <c r="U222" s="285"/>
      <c r="V222" s="286">
        <f t="shared" si="16"/>
        <v>438812.89800000004</v>
      </c>
    </row>
    <row r="223" spans="1:22" ht="15.75" x14ac:dyDescent="0.2">
      <c r="A223" s="379"/>
      <c r="B223" s="374"/>
      <c r="C223" s="367"/>
      <c r="D223" s="369"/>
      <c r="E223" s="374"/>
      <c r="F223" s="367"/>
      <c r="G223" s="367"/>
      <c r="H223" s="367"/>
      <c r="I223" s="153" t="s">
        <v>91</v>
      </c>
      <c r="J223" s="247">
        <v>0</v>
      </c>
      <c r="K223" s="247">
        <v>0</v>
      </c>
      <c r="L223" s="247">
        <v>0</v>
      </c>
      <c r="M223" s="244">
        <v>0</v>
      </c>
      <c r="N223" s="247">
        <v>34838</v>
      </c>
      <c r="O223" s="247">
        <v>0</v>
      </c>
      <c r="P223" s="247">
        <v>0</v>
      </c>
      <c r="Q223" s="258">
        <v>0</v>
      </c>
      <c r="R223" s="258">
        <v>0</v>
      </c>
      <c r="S223" s="247"/>
      <c r="T223" s="247"/>
      <c r="U223" s="285"/>
      <c r="V223" s="286">
        <f t="shared" si="16"/>
        <v>34838</v>
      </c>
    </row>
    <row r="224" spans="1:22" ht="15.75" x14ac:dyDescent="0.2">
      <c r="A224" s="379"/>
      <c r="B224" s="374"/>
      <c r="C224" s="367"/>
      <c r="D224" s="369"/>
      <c r="E224" s="374"/>
      <c r="F224" s="367"/>
      <c r="G224" s="367"/>
      <c r="H224" s="367"/>
      <c r="I224" s="153" t="s">
        <v>70</v>
      </c>
      <c r="J224" s="247">
        <v>0</v>
      </c>
      <c r="K224" s="247">
        <v>0</v>
      </c>
      <c r="L224" s="247">
        <v>0</v>
      </c>
      <c r="M224" s="247">
        <v>0</v>
      </c>
      <c r="N224" s="247">
        <v>0</v>
      </c>
      <c r="O224" s="247">
        <v>0</v>
      </c>
      <c r="P224" s="247">
        <v>0</v>
      </c>
      <c r="Q224" s="258">
        <v>0</v>
      </c>
      <c r="R224" s="258">
        <v>0</v>
      </c>
      <c r="S224" s="247"/>
      <c r="T224" s="247"/>
      <c r="U224" s="285"/>
      <c r="V224" s="286">
        <f t="shared" si="16"/>
        <v>0</v>
      </c>
    </row>
    <row r="225" spans="1:22" ht="15.75" x14ac:dyDescent="0.2">
      <c r="A225" s="379"/>
      <c r="B225" s="374"/>
      <c r="C225" s="367"/>
      <c r="D225" s="369"/>
      <c r="E225" s="374"/>
      <c r="F225" s="367"/>
      <c r="G225" s="367"/>
      <c r="H225" s="367"/>
      <c r="I225" s="180" t="s">
        <v>93</v>
      </c>
      <c r="J225" s="248">
        <v>0</v>
      </c>
      <c r="K225" s="247">
        <v>0</v>
      </c>
      <c r="L225" s="247">
        <v>0</v>
      </c>
      <c r="M225" s="247">
        <v>0</v>
      </c>
      <c r="N225" s="247">
        <v>0</v>
      </c>
      <c r="O225" s="247">
        <v>0</v>
      </c>
      <c r="P225" s="247">
        <v>0</v>
      </c>
      <c r="Q225" s="258">
        <v>0</v>
      </c>
      <c r="R225" s="258">
        <v>0</v>
      </c>
      <c r="S225" s="247"/>
      <c r="T225" s="247"/>
      <c r="U225" s="285"/>
      <c r="V225" s="286">
        <f t="shared" si="16"/>
        <v>0</v>
      </c>
    </row>
    <row r="226" spans="1:22" ht="15.75" x14ac:dyDescent="0.2">
      <c r="A226" s="379"/>
      <c r="B226" s="374"/>
      <c r="C226" s="367"/>
      <c r="D226" s="369"/>
      <c r="E226" s="374"/>
      <c r="F226" s="367"/>
      <c r="G226" s="367"/>
      <c r="H226" s="367"/>
      <c r="I226" s="180" t="s">
        <v>96</v>
      </c>
      <c r="J226" s="248">
        <v>0</v>
      </c>
      <c r="K226" s="247">
        <v>0</v>
      </c>
      <c r="L226" s="247">
        <v>0</v>
      </c>
      <c r="M226" s="247">
        <v>0</v>
      </c>
      <c r="N226" s="247">
        <v>0</v>
      </c>
      <c r="O226" s="247">
        <v>0</v>
      </c>
      <c r="P226" s="247">
        <v>0</v>
      </c>
      <c r="Q226" s="258">
        <v>0</v>
      </c>
      <c r="R226" s="258">
        <v>0</v>
      </c>
      <c r="S226" s="247"/>
      <c r="T226" s="247"/>
      <c r="U226" s="285"/>
      <c r="V226" s="286">
        <f t="shared" si="16"/>
        <v>0</v>
      </c>
    </row>
    <row r="227" spans="1:22" ht="15.75" x14ac:dyDescent="0.2">
      <c r="A227" s="379"/>
      <c r="B227" s="374"/>
      <c r="C227" s="367"/>
      <c r="D227" s="369"/>
      <c r="E227" s="374"/>
      <c r="F227" s="367"/>
      <c r="G227" s="367"/>
      <c r="H227" s="367"/>
      <c r="I227" s="153" t="s">
        <v>90</v>
      </c>
      <c r="J227" s="258">
        <v>0</v>
      </c>
      <c r="K227" s="247">
        <v>0</v>
      </c>
      <c r="L227" s="247">
        <v>0</v>
      </c>
      <c r="M227" s="244">
        <v>12449</v>
      </c>
      <c r="N227" s="247">
        <v>25393</v>
      </c>
      <c r="O227" s="247">
        <v>25463</v>
      </c>
      <c r="P227" s="247">
        <v>0</v>
      </c>
      <c r="Q227" s="258">
        <v>0</v>
      </c>
      <c r="R227" s="258">
        <v>0</v>
      </c>
      <c r="S227" s="247"/>
      <c r="T227" s="247"/>
      <c r="U227" s="285"/>
      <c r="V227" s="286">
        <f t="shared" si="16"/>
        <v>63305</v>
      </c>
    </row>
    <row r="228" spans="1:22" ht="16.5" thickBot="1" x14ac:dyDescent="0.25">
      <c r="A228" s="380"/>
      <c r="B228" s="360"/>
      <c r="C228" s="362"/>
      <c r="D228" s="370"/>
      <c r="E228" s="360"/>
      <c r="F228" s="362"/>
      <c r="G228" s="362"/>
      <c r="H228" s="362"/>
      <c r="I228" s="237" t="s">
        <v>95</v>
      </c>
      <c r="J228" s="253">
        <v>0</v>
      </c>
      <c r="K228" s="249">
        <v>0</v>
      </c>
      <c r="L228" s="249">
        <v>0</v>
      </c>
      <c r="M228" s="249">
        <v>0</v>
      </c>
      <c r="N228" s="249">
        <v>0</v>
      </c>
      <c r="O228" s="249">
        <v>0</v>
      </c>
      <c r="P228" s="249">
        <v>0</v>
      </c>
      <c r="Q228" s="253">
        <v>0</v>
      </c>
      <c r="R228" s="253">
        <v>0</v>
      </c>
      <c r="S228" s="249"/>
      <c r="T228" s="249"/>
      <c r="U228" s="287"/>
      <c r="V228" s="288">
        <f t="shared" si="16"/>
        <v>0</v>
      </c>
    </row>
    <row r="229" spans="1:22" ht="16.5" thickBot="1" x14ac:dyDescent="0.25">
      <c r="A229" s="123"/>
      <c r="B229" s="133"/>
      <c r="C229" s="133"/>
      <c r="D229" s="133"/>
      <c r="E229" s="133"/>
      <c r="F229" s="133"/>
      <c r="G229" s="133"/>
      <c r="H229" s="133"/>
      <c r="I229" s="133"/>
      <c r="J229" s="250"/>
      <c r="K229" s="251"/>
      <c r="L229" s="251"/>
      <c r="M229" s="251"/>
      <c r="N229" s="251"/>
      <c r="O229" s="251"/>
      <c r="P229" s="251"/>
      <c r="Q229" s="289"/>
      <c r="R229" s="290"/>
      <c r="S229" s="251"/>
      <c r="T229" s="251"/>
      <c r="U229" s="291"/>
      <c r="V229" s="292">
        <f>SUM(V221:V228)</f>
        <v>536955.89800000004</v>
      </c>
    </row>
    <row r="230" spans="1:22" ht="15.75" x14ac:dyDescent="0.2">
      <c r="A230" s="365">
        <v>1366</v>
      </c>
      <c r="B230" s="374" t="s">
        <v>209</v>
      </c>
      <c r="C230" s="367" t="s">
        <v>85</v>
      </c>
      <c r="D230" s="367">
        <v>67</v>
      </c>
      <c r="E230" s="366" t="s">
        <v>10</v>
      </c>
      <c r="F230" s="367" t="s">
        <v>42</v>
      </c>
      <c r="G230" s="383" t="s">
        <v>60</v>
      </c>
      <c r="H230" s="367" t="s">
        <v>42</v>
      </c>
      <c r="I230" s="178" t="s">
        <v>92</v>
      </c>
      <c r="J230" s="252">
        <v>139303</v>
      </c>
      <c r="K230" s="252">
        <v>171777</v>
      </c>
      <c r="L230" s="244">
        <v>205379</v>
      </c>
      <c r="M230" s="244">
        <v>165124</v>
      </c>
      <c r="N230" s="252">
        <v>204007</v>
      </c>
      <c r="O230" s="252">
        <v>235727</v>
      </c>
      <c r="P230" s="252">
        <v>158912.27799999999</v>
      </c>
      <c r="Q230" s="269">
        <v>145454.976</v>
      </c>
      <c r="R230" s="269">
        <v>201108.36099999998</v>
      </c>
      <c r="S230" s="252"/>
      <c r="T230" s="252"/>
      <c r="U230" s="293"/>
      <c r="V230" s="294">
        <f>SUM(J230:U230)</f>
        <v>1626792.615</v>
      </c>
    </row>
    <row r="231" spans="1:22" ht="15.75" x14ac:dyDescent="0.2">
      <c r="A231" s="365"/>
      <c r="B231" s="374"/>
      <c r="C231" s="367"/>
      <c r="D231" s="367"/>
      <c r="E231" s="366"/>
      <c r="F231" s="367"/>
      <c r="G231" s="383"/>
      <c r="H231" s="367"/>
      <c r="I231" s="159" t="s">
        <v>91</v>
      </c>
      <c r="J231" s="247">
        <v>0</v>
      </c>
      <c r="K231" s="247">
        <v>0</v>
      </c>
      <c r="L231" s="275">
        <v>0</v>
      </c>
      <c r="M231" s="244">
        <v>0</v>
      </c>
      <c r="N231" s="247">
        <v>0</v>
      </c>
      <c r="O231" s="247">
        <v>0</v>
      </c>
      <c r="P231" s="247">
        <v>0</v>
      </c>
      <c r="Q231" s="258">
        <v>0</v>
      </c>
      <c r="R231" s="258">
        <v>0</v>
      </c>
      <c r="S231" s="247"/>
      <c r="T231" s="247"/>
      <c r="U231" s="285"/>
      <c r="V231" s="286">
        <f>SUM(J231:U231)</f>
        <v>0</v>
      </c>
    </row>
    <row r="232" spans="1:22" ht="15.75" x14ac:dyDescent="0.2">
      <c r="A232" s="365"/>
      <c r="B232" s="374"/>
      <c r="C232" s="367"/>
      <c r="D232" s="367"/>
      <c r="E232" s="366"/>
      <c r="F232" s="367"/>
      <c r="G232" s="383"/>
      <c r="H232" s="367"/>
      <c r="I232" s="159" t="s">
        <v>93</v>
      </c>
      <c r="J232" s="247">
        <v>0</v>
      </c>
      <c r="K232" s="247">
        <v>0</v>
      </c>
      <c r="L232" s="274">
        <v>0</v>
      </c>
      <c r="M232" s="247">
        <v>0</v>
      </c>
      <c r="N232" s="247">
        <v>0</v>
      </c>
      <c r="O232" s="247">
        <v>0</v>
      </c>
      <c r="P232" s="247">
        <v>0</v>
      </c>
      <c r="Q232" s="258">
        <v>0</v>
      </c>
      <c r="R232" s="258">
        <v>0</v>
      </c>
      <c r="S232" s="247"/>
      <c r="T232" s="247"/>
      <c r="U232" s="285"/>
      <c r="V232" s="286">
        <f>SUM(J232:U232)</f>
        <v>0</v>
      </c>
    </row>
    <row r="233" spans="1:22" ht="16.5" thickBot="1" x14ac:dyDescent="0.25">
      <c r="A233" s="365"/>
      <c r="B233" s="374"/>
      <c r="C233" s="367"/>
      <c r="D233" s="367"/>
      <c r="E233" s="366"/>
      <c r="F233" s="367"/>
      <c r="G233" s="383"/>
      <c r="H233" s="367"/>
      <c r="I233" s="189" t="s">
        <v>90</v>
      </c>
      <c r="J233" s="259">
        <v>246525</v>
      </c>
      <c r="K233" s="259">
        <v>255176</v>
      </c>
      <c r="L233" s="244">
        <v>208993</v>
      </c>
      <c r="M233" s="244">
        <v>28141</v>
      </c>
      <c r="N233" s="259">
        <v>48629</v>
      </c>
      <c r="O233" s="259">
        <v>59914</v>
      </c>
      <c r="P233" s="259">
        <v>81725.213999999993</v>
      </c>
      <c r="Q233" s="266">
        <v>88567.622000000003</v>
      </c>
      <c r="R233" s="266">
        <v>85842.678999999989</v>
      </c>
      <c r="S233" s="259"/>
      <c r="T233" s="259"/>
      <c r="U233" s="296"/>
      <c r="V233" s="297">
        <f>SUM(J233:U233)</f>
        <v>1103513.5149999999</v>
      </c>
    </row>
    <row r="234" spans="1:22" ht="16.5" thickBot="1" x14ac:dyDescent="0.25">
      <c r="A234" s="123"/>
      <c r="B234" s="133"/>
      <c r="C234" s="133"/>
      <c r="D234" s="133"/>
      <c r="E234" s="133"/>
      <c r="F234" s="133"/>
      <c r="G234" s="133"/>
      <c r="H234" s="133"/>
      <c r="I234" s="133"/>
      <c r="J234" s="250"/>
      <c r="K234" s="251"/>
      <c r="L234" s="251"/>
      <c r="M234" s="251"/>
      <c r="N234" s="251"/>
      <c r="O234" s="251"/>
      <c r="P234" s="251"/>
      <c r="Q234" s="289"/>
      <c r="R234" s="290"/>
      <c r="S234" s="251"/>
      <c r="T234" s="251"/>
      <c r="U234" s="291"/>
      <c r="V234" s="292">
        <f>SUM(V230:V233)</f>
        <v>2730306.13</v>
      </c>
    </row>
    <row r="235" spans="1:22" ht="15.75" x14ac:dyDescent="0.2">
      <c r="A235" s="357">
        <v>1367</v>
      </c>
      <c r="B235" s="359" t="s">
        <v>210</v>
      </c>
      <c r="C235" s="361" t="s">
        <v>85</v>
      </c>
      <c r="D235" s="368">
        <v>28.6</v>
      </c>
      <c r="E235" s="381" t="s">
        <v>11</v>
      </c>
      <c r="F235" s="361" t="s">
        <v>42</v>
      </c>
      <c r="G235" s="363" t="s">
        <v>60</v>
      </c>
      <c r="H235" s="361" t="s">
        <v>42</v>
      </c>
      <c r="I235" s="176" t="s">
        <v>92</v>
      </c>
      <c r="J235" s="256">
        <v>0</v>
      </c>
      <c r="K235" s="256">
        <v>0</v>
      </c>
      <c r="L235" s="256">
        <v>0</v>
      </c>
      <c r="M235" s="256">
        <v>0</v>
      </c>
      <c r="N235" s="256">
        <v>0</v>
      </c>
      <c r="O235" s="256">
        <v>0</v>
      </c>
      <c r="P235" s="256">
        <v>0</v>
      </c>
      <c r="Q235" s="282">
        <v>0</v>
      </c>
      <c r="R235" s="282">
        <v>0</v>
      </c>
      <c r="S235" s="256"/>
      <c r="T235" s="256"/>
      <c r="U235" s="283"/>
      <c r="V235" s="284">
        <f>SUM(J235:U235)</f>
        <v>0</v>
      </c>
    </row>
    <row r="236" spans="1:22" ht="15.75" x14ac:dyDescent="0.2">
      <c r="A236" s="365"/>
      <c r="B236" s="374"/>
      <c r="C236" s="367"/>
      <c r="D236" s="369"/>
      <c r="E236" s="383"/>
      <c r="F236" s="367"/>
      <c r="G236" s="366"/>
      <c r="H236" s="367"/>
      <c r="I236" s="159" t="s">
        <v>93</v>
      </c>
      <c r="J236" s="258">
        <v>0</v>
      </c>
      <c r="K236" s="247">
        <v>0</v>
      </c>
      <c r="L236" s="247">
        <v>0</v>
      </c>
      <c r="M236" s="247">
        <v>0</v>
      </c>
      <c r="N236" s="247">
        <v>0</v>
      </c>
      <c r="O236" s="247">
        <v>0</v>
      </c>
      <c r="P236" s="247">
        <v>0</v>
      </c>
      <c r="Q236" s="258">
        <v>0</v>
      </c>
      <c r="R236" s="258">
        <v>0</v>
      </c>
      <c r="S236" s="247"/>
      <c r="T236" s="247"/>
      <c r="U236" s="285"/>
      <c r="V236" s="286">
        <f>SUM(J236:U236)</f>
        <v>0</v>
      </c>
    </row>
    <row r="237" spans="1:22" ht="16.5" thickBot="1" x14ac:dyDescent="0.25">
      <c r="A237" s="358"/>
      <c r="B237" s="367"/>
      <c r="C237" s="367"/>
      <c r="D237" s="369"/>
      <c r="E237" s="383"/>
      <c r="F237" s="367"/>
      <c r="G237" s="366"/>
      <c r="H237" s="367"/>
      <c r="I237" s="239" t="s">
        <v>90</v>
      </c>
      <c r="J237" s="253">
        <v>0</v>
      </c>
      <c r="K237" s="249">
        <v>0</v>
      </c>
      <c r="L237" s="249">
        <v>0</v>
      </c>
      <c r="M237" s="249">
        <v>0</v>
      </c>
      <c r="N237" s="249">
        <v>0</v>
      </c>
      <c r="O237" s="249">
        <v>0</v>
      </c>
      <c r="P237" s="249">
        <v>0</v>
      </c>
      <c r="Q237" s="253">
        <v>0</v>
      </c>
      <c r="R237" s="253">
        <v>0</v>
      </c>
      <c r="S237" s="249"/>
      <c r="T237" s="249"/>
      <c r="U237" s="287"/>
      <c r="V237" s="288">
        <f>SUM(J237:U237)</f>
        <v>0</v>
      </c>
    </row>
    <row r="238" spans="1:22" ht="16.5" thickBot="1" x14ac:dyDescent="0.25">
      <c r="A238" s="127"/>
      <c r="B238" s="133"/>
      <c r="C238" s="133"/>
      <c r="D238" s="133"/>
      <c r="E238" s="133"/>
      <c r="F238" s="133"/>
      <c r="G238" s="133"/>
      <c r="H238" s="133"/>
      <c r="I238" s="133"/>
      <c r="J238" s="250"/>
      <c r="K238" s="251"/>
      <c r="L238" s="251"/>
      <c r="M238" s="251"/>
      <c r="N238" s="251"/>
      <c r="O238" s="251"/>
      <c r="P238" s="251"/>
      <c r="Q238" s="289"/>
      <c r="R238" s="290"/>
      <c r="S238" s="251"/>
      <c r="T238" s="251"/>
      <c r="U238" s="291"/>
      <c r="V238" s="292">
        <f>SUM(V235:V237)</f>
        <v>0</v>
      </c>
    </row>
    <row r="239" spans="1:22" ht="15.75" x14ac:dyDescent="0.2">
      <c r="A239" s="365">
        <v>1368</v>
      </c>
      <c r="B239" s="374" t="s">
        <v>211</v>
      </c>
      <c r="C239" s="367" t="s">
        <v>85</v>
      </c>
      <c r="D239" s="367">
        <v>29</v>
      </c>
      <c r="E239" s="383" t="s">
        <v>60</v>
      </c>
      <c r="F239" s="367" t="s">
        <v>42</v>
      </c>
      <c r="G239" s="372" t="s">
        <v>161</v>
      </c>
      <c r="H239" s="367" t="s">
        <v>42</v>
      </c>
      <c r="I239" s="178" t="s">
        <v>92</v>
      </c>
      <c r="J239" s="252">
        <v>50028</v>
      </c>
      <c r="K239" s="252">
        <v>49586</v>
      </c>
      <c r="L239" s="244">
        <v>46193</v>
      </c>
      <c r="M239" s="244">
        <v>34458</v>
      </c>
      <c r="N239" s="252">
        <v>73886</v>
      </c>
      <c r="O239" s="252">
        <v>57688</v>
      </c>
      <c r="P239" s="252">
        <v>43321.568999999996</v>
      </c>
      <c r="Q239" s="252">
        <v>26219.650000000005</v>
      </c>
      <c r="R239" s="269">
        <v>65421.714999999989</v>
      </c>
      <c r="S239" s="252"/>
      <c r="T239" s="252"/>
      <c r="U239" s="293"/>
      <c r="V239" s="294">
        <f>SUM(J239:U239)</f>
        <v>446801.93400000001</v>
      </c>
    </row>
    <row r="240" spans="1:22" ht="15.75" x14ac:dyDescent="0.2">
      <c r="A240" s="365"/>
      <c r="B240" s="367"/>
      <c r="C240" s="367"/>
      <c r="D240" s="367"/>
      <c r="E240" s="383"/>
      <c r="F240" s="367"/>
      <c r="G240" s="366"/>
      <c r="H240" s="367"/>
      <c r="I240" s="159" t="s">
        <v>91</v>
      </c>
      <c r="J240" s="247">
        <v>0</v>
      </c>
      <c r="K240" s="247">
        <v>0</v>
      </c>
      <c r="L240" s="277">
        <v>0</v>
      </c>
      <c r="M240" s="244">
        <v>0</v>
      </c>
      <c r="N240" s="247">
        <v>0</v>
      </c>
      <c r="O240" s="247">
        <v>0</v>
      </c>
      <c r="P240" s="247">
        <v>0</v>
      </c>
      <c r="Q240" s="247">
        <v>0</v>
      </c>
      <c r="R240" s="258">
        <v>0</v>
      </c>
      <c r="S240" s="247"/>
      <c r="T240" s="247"/>
      <c r="U240" s="285"/>
      <c r="V240" s="286">
        <f>SUM(J240:U240)</f>
        <v>0</v>
      </c>
    </row>
    <row r="241" spans="1:22" ht="15.75" x14ac:dyDescent="0.2">
      <c r="A241" s="365"/>
      <c r="B241" s="367"/>
      <c r="C241" s="367"/>
      <c r="D241" s="367"/>
      <c r="E241" s="243"/>
      <c r="F241" s="367"/>
      <c r="G241" s="366"/>
      <c r="H241" s="367"/>
      <c r="I241" s="189" t="s">
        <v>93</v>
      </c>
      <c r="J241" s="259">
        <v>0</v>
      </c>
      <c r="K241" s="259">
        <v>0</v>
      </c>
      <c r="L241" s="275">
        <v>0</v>
      </c>
      <c r="M241" s="259">
        <v>0</v>
      </c>
      <c r="N241" s="259">
        <v>0</v>
      </c>
      <c r="O241" s="259">
        <v>0</v>
      </c>
      <c r="P241" s="259">
        <v>0</v>
      </c>
      <c r="Q241" s="259">
        <v>0</v>
      </c>
      <c r="R241" s="266">
        <v>0</v>
      </c>
      <c r="S241" s="259"/>
      <c r="T241" s="259"/>
      <c r="U241" s="296"/>
      <c r="V241" s="297">
        <f>SUM(J241:U241)</f>
        <v>0</v>
      </c>
    </row>
    <row r="242" spans="1:22" ht="16.5" thickBot="1" x14ac:dyDescent="0.25">
      <c r="A242" s="358"/>
      <c r="B242" s="362"/>
      <c r="C242" s="362"/>
      <c r="D242" s="362"/>
      <c r="E242" s="242"/>
      <c r="F242" s="362"/>
      <c r="G242" s="364"/>
      <c r="H242" s="362"/>
      <c r="I242" s="180" t="s">
        <v>90</v>
      </c>
      <c r="J242" s="267">
        <v>249637</v>
      </c>
      <c r="K242" s="267">
        <v>250807</v>
      </c>
      <c r="L242" s="244">
        <v>177383</v>
      </c>
      <c r="M242" s="307">
        <v>7243</v>
      </c>
      <c r="N242" s="267">
        <v>44060</v>
      </c>
      <c r="O242" s="267">
        <v>64312</v>
      </c>
      <c r="P242" s="267">
        <v>81102.077999999994</v>
      </c>
      <c r="Q242" s="267">
        <v>71018.206999999995</v>
      </c>
      <c r="R242" s="295">
        <v>85547.580999999991</v>
      </c>
      <c r="S242" s="267"/>
      <c r="T242" s="267"/>
      <c r="U242" s="303"/>
      <c r="V242" s="304">
        <f>SUM(J242:U242)</f>
        <v>1031109.8659999999</v>
      </c>
    </row>
    <row r="243" spans="1:22" ht="16.5" thickBot="1" x14ac:dyDescent="0.25">
      <c r="A243" s="127"/>
      <c r="B243" s="133"/>
      <c r="C243" s="133"/>
      <c r="D243" s="133"/>
      <c r="E243" s="133"/>
      <c r="F243" s="133"/>
      <c r="G243" s="133"/>
      <c r="H243" s="133"/>
      <c r="I243" s="133"/>
      <c r="J243" s="250"/>
      <c r="K243" s="251"/>
      <c r="L243" s="251"/>
      <c r="M243" s="306"/>
      <c r="N243" s="251"/>
      <c r="O243" s="251"/>
      <c r="P243" s="251"/>
      <c r="Q243" s="289"/>
      <c r="R243" s="290"/>
      <c r="S243" s="251"/>
      <c r="T243" s="251"/>
      <c r="U243" s="291"/>
      <c r="V243" s="292">
        <f>SUM(V239:V242)</f>
        <v>1477911.7999999998</v>
      </c>
    </row>
    <row r="244" spans="1:22" ht="15.75" x14ac:dyDescent="0.2">
      <c r="A244" s="357">
        <v>2069</v>
      </c>
      <c r="B244" s="361" t="s">
        <v>131</v>
      </c>
      <c r="C244" s="361" t="s">
        <v>83</v>
      </c>
      <c r="D244" s="368">
        <v>278.75</v>
      </c>
      <c r="E244" s="381" t="s">
        <v>132</v>
      </c>
      <c r="F244" s="361" t="s">
        <v>133</v>
      </c>
      <c r="G244" s="371" t="s">
        <v>162</v>
      </c>
      <c r="H244" s="361" t="s">
        <v>133</v>
      </c>
      <c r="I244" s="153" t="s">
        <v>103</v>
      </c>
      <c r="J244" s="255">
        <v>0</v>
      </c>
      <c r="K244" s="256">
        <v>0</v>
      </c>
      <c r="L244" s="256">
        <v>0</v>
      </c>
      <c r="M244" s="256">
        <v>0</v>
      </c>
      <c r="N244" s="256">
        <v>0</v>
      </c>
      <c r="O244" s="256">
        <v>0</v>
      </c>
      <c r="P244" s="256">
        <v>63843.873000000014</v>
      </c>
      <c r="Q244" s="282">
        <v>66213.808000000005</v>
      </c>
      <c r="R244" s="282">
        <v>59848.243999999962</v>
      </c>
      <c r="S244" s="256"/>
      <c r="T244" s="256"/>
      <c r="U244" s="283"/>
      <c r="V244" s="284">
        <f>SUM(J244:U244)</f>
        <v>189905.92499999999</v>
      </c>
    </row>
    <row r="245" spans="1:22" ht="16.5" thickBot="1" x14ac:dyDescent="0.25">
      <c r="A245" s="358"/>
      <c r="B245" s="362"/>
      <c r="C245" s="362"/>
      <c r="D245" s="370"/>
      <c r="E245" s="382"/>
      <c r="F245" s="362"/>
      <c r="G245" s="373"/>
      <c r="H245" s="362"/>
      <c r="I245" s="180"/>
      <c r="J245" s="253"/>
      <c r="K245" s="249"/>
      <c r="L245" s="249"/>
      <c r="M245" s="249"/>
      <c r="N245" s="249"/>
      <c r="O245" s="249"/>
      <c r="P245" s="249"/>
      <c r="Q245" s="253"/>
      <c r="R245" s="253"/>
      <c r="S245" s="249"/>
      <c r="T245" s="249"/>
      <c r="U245" s="287"/>
      <c r="V245" s="288"/>
    </row>
    <row r="246" spans="1:22" ht="16.5" thickBot="1" x14ac:dyDescent="0.25">
      <c r="A246" s="127"/>
      <c r="B246" s="133"/>
      <c r="C246" s="133"/>
      <c r="D246" s="133"/>
      <c r="E246" s="133"/>
      <c r="F246" s="133"/>
      <c r="G246" s="133"/>
      <c r="H246" s="133"/>
      <c r="I246" s="133"/>
      <c r="J246" s="250"/>
      <c r="K246" s="268"/>
      <c r="L246" s="251"/>
      <c r="M246" s="251"/>
      <c r="N246" s="251"/>
      <c r="O246" s="251"/>
      <c r="P246" s="251"/>
      <c r="Q246" s="289"/>
      <c r="R246" s="290"/>
      <c r="S246" s="251"/>
      <c r="T246" s="251"/>
      <c r="U246" s="291"/>
      <c r="V246" s="292">
        <f>SUM(V244:V245)</f>
        <v>189905.92499999999</v>
      </c>
    </row>
    <row r="247" spans="1:22" ht="15.75" x14ac:dyDescent="0.2">
      <c r="A247" s="357"/>
      <c r="B247" s="363" t="s">
        <v>212</v>
      </c>
      <c r="C247" s="361" t="s">
        <v>77</v>
      </c>
      <c r="D247" s="368">
        <v>24</v>
      </c>
      <c r="E247" s="363" t="s">
        <v>149</v>
      </c>
      <c r="F247" s="361" t="s">
        <v>37</v>
      </c>
      <c r="G247" s="363" t="s">
        <v>9</v>
      </c>
      <c r="H247" s="361" t="s">
        <v>37</v>
      </c>
      <c r="I247" s="178" t="s">
        <v>163</v>
      </c>
      <c r="J247" s="252">
        <v>0</v>
      </c>
      <c r="K247" s="252">
        <v>0</v>
      </c>
      <c r="L247" s="252">
        <v>0</v>
      </c>
      <c r="M247" s="252">
        <v>0</v>
      </c>
      <c r="N247" s="252">
        <v>0</v>
      </c>
      <c r="O247" s="252">
        <v>0</v>
      </c>
      <c r="P247" s="252">
        <v>0</v>
      </c>
      <c r="Q247" s="258">
        <v>0</v>
      </c>
      <c r="R247" s="269">
        <v>0</v>
      </c>
      <c r="S247" s="252"/>
      <c r="T247" s="252"/>
      <c r="U247" s="293"/>
      <c r="V247" s="294">
        <f>SUM(J247:U247)</f>
        <v>0</v>
      </c>
    </row>
    <row r="248" spans="1:22" ht="15.75" x14ac:dyDescent="0.2">
      <c r="A248" s="365"/>
      <c r="B248" s="366"/>
      <c r="C248" s="367"/>
      <c r="D248" s="369"/>
      <c r="E248" s="366"/>
      <c r="F248" s="367"/>
      <c r="G248" s="366"/>
      <c r="H248" s="367"/>
      <c r="I248" s="159" t="s">
        <v>103</v>
      </c>
      <c r="J248" s="258">
        <v>0</v>
      </c>
      <c r="K248" s="247">
        <v>0</v>
      </c>
      <c r="L248" s="247">
        <v>0</v>
      </c>
      <c r="M248" s="247">
        <v>0</v>
      </c>
      <c r="N248" s="247">
        <v>0</v>
      </c>
      <c r="O248" s="247">
        <v>0</v>
      </c>
      <c r="P248" s="247">
        <v>0</v>
      </c>
      <c r="Q248" s="258">
        <v>0</v>
      </c>
      <c r="R248" s="258">
        <v>0</v>
      </c>
      <c r="S248" s="247"/>
      <c r="T248" s="247"/>
      <c r="U248" s="285"/>
      <c r="V248" s="286">
        <f>SUM(J248:U248)</f>
        <v>0</v>
      </c>
    </row>
    <row r="249" spans="1:22" ht="15.75" x14ac:dyDescent="0.2">
      <c r="A249" s="365"/>
      <c r="B249" s="366"/>
      <c r="C249" s="367"/>
      <c r="D249" s="369"/>
      <c r="E249" s="366"/>
      <c r="F249" s="367"/>
      <c r="G249" s="366"/>
      <c r="H249" s="367"/>
      <c r="I249" s="159" t="s">
        <v>172</v>
      </c>
      <c r="J249" s="258">
        <v>0</v>
      </c>
      <c r="K249" s="247">
        <v>0</v>
      </c>
      <c r="L249" s="247">
        <v>0</v>
      </c>
      <c r="M249" s="247">
        <v>0</v>
      </c>
      <c r="N249" s="247">
        <v>0</v>
      </c>
      <c r="O249" s="247">
        <v>0</v>
      </c>
      <c r="P249" s="247">
        <v>0</v>
      </c>
      <c r="Q249" s="258">
        <v>0</v>
      </c>
      <c r="R249" s="258">
        <v>40249.907999999996</v>
      </c>
      <c r="S249" s="247"/>
      <c r="T249" s="247"/>
      <c r="U249" s="285"/>
      <c r="V249" s="286">
        <f>SUM(J249:U249)</f>
        <v>40249.907999999996</v>
      </c>
    </row>
    <row r="250" spans="1:22" ht="15.75" x14ac:dyDescent="0.2">
      <c r="A250" s="365"/>
      <c r="B250" s="366"/>
      <c r="C250" s="367"/>
      <c r="D250" s="369"/>
      <c r="E250" s="366"/>
      <c r="F250" s="367"/>
      <c r="G250" s="366"/>
      <c r="H250" s="367"/>
      <c r="I250" s="178" t="s">
        <v>179</v>
      </c>
      <c r="J250" s="269">
        <v>0</v>
      </c>
      <c r="K250" s="252">
        <v>0</v>
      </c>
      <c r="L250" s="252">
        <v>0</v>
      </c>
      <c r="M250" s="252">
        <v>0</v>
      </c>
      <c r="N250" s="252">
        <v>0</v>
      </c>
      <c r="O250" s="252">
        <v>0</v>
      </c>
      <c r="P250" s="252">
        <v>0</v>
      </c>
      <c r="Q250" s="269">
        <v>0</v>
      </c>
      <c r="R250" s="269">
        <v>0</v>
      </c>
      <c r="S250" s="252"/>
      <c r="T250" s="252"/>
      <c r="U250" s="293"/>
      <c r="V250" s="286">
        <f>SUM(J250:U250)</f>
        <v>0</v>
      </c>
    </row>
    <row r="251" spans="1:22" ht="16.5" thickBot="1" x14ac:dyDescent="0.25">
      <c r="A251" s="358"/>
      <c r="B251" s="364"/>
      <c r="C251" s="362"/>
      <c r="D251" s="370"/>
      <c r="E251" s="364"/>
      <c r="F251" s="362"/>
      <c r="G251" s="364"/>
      <c r="H251" s="362"/>
      <c r="I251" s="239" t="s">
        <v>178</v>
      </c>
      <c r="J251" s="253">
        <v>9153</v>
      </c>
      <c r="K251" s="249">
        <v>0</v>
      </c>
      <c r="L251" s="249">
        <v>0</v>
      </c>
      <c r="M251" s="249">
        <v>13411</v>
      </c>
      <c r="N251" s="249">
        <v>0</v>
      </c>
      <c r="O251" s="249">
        <v>0</v>
      </c>
      <c r="P251" s="249">
        <v>0</v>
      </c>
      <c r="Q251" s="253">
        <v>0</v>
      </c>
      <c r="R251" s="253">
        <v>0</v>
      </c>
      <c r="S251" s="249"/>
      <c r="T251" s="249"/>
      <c r="U251" s="287"/>
      <c r="V251" s="288">
        <f>SUM(J251:U251)</f>
        <v>22564</v>
      </c>
    </row>
    <row r="252" spans="1:22" ht="16.5" thickBot="1" x14ac:dyDescent="0.25">
      <c r="A252" s="123"/>
      <c r="B252" s="133"/>
      <c r="C252" s="133"/>
      <c r="D252" s="133"/>
      <c r="E252" s="133"/>
      <c r="F252" s="133"/>
      <c r="G252" s="133"/>
      <c r="H252" s="133"/>
      <c r="I252" s="133"/>
      <c r="J252" s="250"/>
      <c r="K252" s="251"/>
      <c r="L252" s="251"/>
      <c r="M252" s="251"/>
      <c r="N252" s="251"/>
      <c r="O252" s="251"/>
      <c r="P252" s="251"/>
      <c r="Q252" s="289"/>
      <c r="R252" s="290"/>
      <c r="S252" s="251"/>
      <c r="T252" s="251"/>
      <c r="U252" s="291"/>
      <c r="V252" s="292">
        <f>SUM(V247:V251)</f>
        <v>62813.907999999996</v>
      </c>
    </row>
    <row r="253" spans="1:22" ht="15.75" x14ac:dyDescent="0.2">
      <c r="A253" s="357"/>
      <c r="B253" s="363" t="s">
        <v>213</v>
      </c>
      <c r="C253" s="361" t="s">
        <v>81</v>
      </c>
      <c r="D253" s="368">
        <v>24</v>
      </c>
      <c r="E253" s="363" t="s">
        <v>149</v>
      </c>
      <c r="F253" s="361" t="s">
        <v>37</v>
      </c>
      <c r="G253" s="363" t="s">
        <v>9</v>
      </c>
      <c r="H253" s="361" t="s">
        <v>37</v>
      </c>
      <c r="I253" s="178" t="s">
        <v>163</v>
      </c>
      <c r="J253" s="252">
        <v>0</v>
      </c>
      <c r="K253" s="252">
        <v>0</v>
      </c>
      <c r="L253" s="252">
        <v>0</v>
      </c>
      <c r="M253" s="252">
        <v>0</v>
      </c>
      <c r="N253" s="252">
        <v>0</v>
      </c>
      <c r="O253" s="252">
        <v>0</v>
      </c>
      <c r="P253" s="252">
        <v>0</v>
      </c>
      <c r="Q253" s="258">
        <v>0</v>
      </c>
      <c r="R253" s="269">
        <v>0</v>
      </c>
      <c r="S253" s="252"/>
      <c r="T253" s="252"/>
      <c r="U253" s="293"/>
      <c r="V253" s="294">
        <f>SUM(J253:U253)</f>
        <v>0</v>
      </c>
    </row>
    <row r="254" spans="1:22" ht="15.75" x14ac:dyDescent="0.2">
      <c r="A254" s="365"/>
      <c r="B254" s="366"/>
      <c r="C254" s="367"/>
      <c r="D254" s="369"/>
      <c r="E254" s="366"/>
      <c r="F254" s="367"/>
      <c r="G254" s="366"/>
      <c r="H254" s="367"/>
      <c r="I254" s="159" t="s">
        <v>103</v>
      </c>
      <c r="J254" s="258">
        <v>27287</v>
      </c>
      <c r="K254" s="247">
        <v>17619</v>
      </c>
      <c r="L254" s="247">
        <v>31541</v>
      </c>
      <c r="M254" s="247">
        <v>15753</v>
      </c>
      <c r="N254" s="247">
        <v>27436</v>
      </c>
      <c r="O254" s="247">
        <v>9065</v>
      </c>
      <c r="P254" s="247">
        <v>23945.021999999997</v>
      </c>
      <c r="Q254" s="258">
        <v>29323.442999999996</v>
      </c>
      <c r="R254" s="258">
        <v>20304.455000000005</v>
      </c>
      <c r="S254" s="247"/>
      <c r="T254" s="247"/>
      <c r="U254" s="285"/>
      <c r="V254" s="286">
        <f>SUM(J254:U254)</f>
        <v>202273.92000000001</v>
      </c>
    </row>
    <row r="255" spans="1:22" ht="15.75" x14ac:dyDescent="0.2">
      <c r="A255" s="365"/>
      <c r="B255" s="366"/>
      <c r="C255" s="367"/>
      <c r="D255" s="369"/>
      <c r="E255" s="366"/>
      <c r="F255" s="367"/>
      <c r="G255" s="366"/>
      <c r="H255" s="367"/>
      <c r="I255" s="159" t="s">
        <v>172</v>
      </c>
      <c r="J255" s="258">
        <v>0</v>
      </c>
      <c r="K255" s="247">
        <v>0</v>
      </c>
      <c r="L255" s="247">
        <v>0</v>
      </c>
      <c r="M255" s="247">
        <v>0</v>
      </c>
      <c r="N255" s="247">
        <v>0</v>
      </c>
      <c r="O255" s="247">
        <v>0</v>
      </c>
      <c r="P255" s="247">
        <v>0</v>
      </c>
      <c r="Q255" s="258">
        <v>0</v>
      </c>
      <c r="R255" s="258">
        <v>0</v>
      </c>
      <c r="S255" s="247"/>
      <c r="T255" s="247"/>
      <c r="U255" s="285"/>
      <c r="V255" s="286">
        <f>SUM(J255:U255)</f>
        <v>0</v>
      </c>
    </row>
    <row r="256" spans="1:22" ht="15.75" x14ac:dyDescent="0.2">
      <c r="A256" s="365"/>
      <c r="B256" s="366"/>
      <c r="C256" s="367"/>
      <c r="D256" s="369"/>
      <c r="E256" s="366"/>
      <c r="F256" s="367"/>
      <c r="G256" s="366"/>
      <c r="H256" s="367"/>
      <c r="I256" s="159" t="s">
        <v>179</v>
      </c>
      <c r="J256" s="258">
        <v>0</v>
      </c>
      <c r="K256" s="247">
        <v>0</v>
      </c>
      <c r="L256" s="247">
        <v>0</v>
      </c>
      <c r="M256" s="247">
        <v>0</v>
      </c>
      <c r="N256" s="247">
        <v>0</v>
      </c>
      <c r="O256" s="247">
        <v>0</v>
      </c>
      <c r="P256" s="247">
        <v>0</v>
      </c>
      <c r="Q256" s="258">
        <v>0</v>
      </c>
      <c r="R256" s="258">
        <v>0</v>
      </c>
      <c r="S256" s="247"/>
      <c r="T256" s="247"/>
      <c r="U256" s="285"/>
      <c r="V256" s="286">
        <f>SUM(J256:U256)</f>
        <v>0</v>
      </c>
    </row>
    <row r="257" spans="1:22" ht="16.5" thickBot="1" x14ac:dyDescent="0.25">
      <c r="A257" s="358"/>
      <c r="B257" s="364"/>
      <c r="C257" s="362"/>
      <c r="D257" s="370"/>
      <c r="E257" s="364"/>
      <c r="F257" s="362"/>
      <c r="G257" s="364"/>
      <c r="H257" s="362"/>
      <c r="I257" s="239" t="s">
        <v>178</v>
      </c>
      <c r="J257" s="253">
        <v>0</v>
      </c>
      <c r="K257" s="249">
        <v>0</v>
      </c>
      <c r="L257" s="249">
        <v>0</v>
      </c>
      <c r="M257" s="249">
        <v>0</v>
      </c>
      <c r="N257" s="249">
        <v>0</v>
      </c>
      <c r="O257" s="249">
        <v>0</v>
      </c>
      <c r="P257" s="249">
        <v>0</v>
      </c>
      <c r="Q257" s="253">
        <v>0</v>
      </c>
      <c r="R257" s="253">
        <v>0</v>
      </c>
      <c r="S257" s="249"/>
      <c r="T257" s="249"/>
      <c r="U257" s="287"/>
      <c r="V257" s="288">
        <f>SUM(J257:U257)</f>
        <v>0</v>
      </c>
    </row>
    <row r="258" spans="1:22" ht="16.5" thickBot="1" x14ac:dyDescent="0.25">
      <c r="A258" s="123"/>
      <c r="B258" s="133"/>
      <c r="C258" s="133"/>
      <c r="D258" s="133"/>
      <c r="E258" s="133"/>
      <c r="F258" s="133"/>
      <c r="G258" s="133"/>
      <c r="H258" s="133"/>
      <c r="I258" s="133"/>
      <c r="J258" s="250"/>
      <c r="K258" s="251"/>
      <c r="L258" s="251"/>
      <c r="M258" s="251"/>
      <c r="N258" s="251"/>
      <c r="O258" s="251"/>
      <c r="P258" s="251"/>
      <c r="Q258" s="289"/>
      <c r="R258" s="290"/>
      <c r="S258" s="251"/>
      <c r="T258" s="251"/>
      <c r="U258" s="291"/>
      <c r="V258" s="292">
        <f>SUM(V253:V257)</f>
        <v>202273.92000000001</v>
      </c>
    </row>
    <row r="259" spans="1:22" ht="13.5" thickBot="1" x14ac:dyDescent="0.25">
      <c r="R259" s="310"/>
    </row>
    <row r="260" spans="1:22" ht="15.75" thickBot="1" x14ac:dyDescent="0.25">
      <c r="A260" s="128"/>
      <c r="B260" s="141"/>
      <c r="C260" s="141"/>
      <c r="D260" s="141"/>
      <c r="E260" s="141"/>
      <c r="F260" s="141"/>
      <c r="G260" s="141"/>
      <c r="H260" s="142"/>
      <c r="I260" s="142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92">
        <f>V258+V252+V246+V243+V238+V234+V229+V220+V213+V204+V197+V190+V183+V174+V168+V161+V153+V148+V139+V132+V125+V117+V109+V97+V92+V87+V80+V77+V73+V71+V66+V62+V57+V46+V40+V38+V35+V29+V26+V24+V18+V12</f>
        <v>41785402.123999983</v>
      </c>
    </row>
    <row r="262" spans="1:22" x14ac:dyDescent="0.2">
      <c r="A262" s="129" t="s">
        <v>135</v>
      </c>
    </row>
    <row r="263" spans="1:22" x14ac:dyDescent="0.2">
      <c r="A263" s="129" t="s">
        <v>121</v>
      </c>
    </row>
    <row r="264" spans="1:22" x14ac:dyDescent="0.2">
      <c r="A264" s="129" t="s">
        <v>122</v>
      </c>
    </row>
    <row r="265" spans="1:22" x14ac:dyDescent="0.2">
      <c r="A265" s="130" t="s">
        <v>109</v>
      </c>
    </row>
    <row r="266" spans="1:22" x14ac:dyDescent="0.2">
      <c r="A266" s="130" t="s">
        <v>120</v>
      </c>
    </row>
    <row r="267" spans="1:22" x14ac:dyDescent="0.2">
      <c r="A267" s="130" t="s">
        <v>118</v>
      </c>
    </row>
    <row r="268" spans="1:22" x14ac:dyDescent="0.2">
      <c r="A268" s="130" t="s">
        <v>130</v>
      </c>
    </row>
    <row r="269" spans="1:22" x14ac:dyDescent="0.2">
      <c r="A269" s="130" t="s">
        <v>108</v>
      </c>
    </row>
    <row r="270" spans="1:22" x14ac:dyDescent="0.2">
      <c r="A270" s="130" t="s">
        <v>117</v>
      </c>
    </row>
    <row r="271" spans="1:22" x14ac:dyDescent="0.2">
      <c r="A271" s="130" t="s">
        <v>124</v>
      </c>
    </row>
    <row r="272" spans="1:22" x14ac:dyDescent="0.2">
      <c r="A272" s="130" t="s">
        <v>116</v>
      </c>
    </row>
    <row r="273" spans="1:1" x14ac:dyDescent="0.2">
      <c r="A273" s="130" t="s">
        <v>107</v>
      </c>
    </row>
    <row r="274" spans="1:1" x14ac:dyDescent="0.2">
      <c r="A274" s="130" t="s">
        <v>119</v>
      </c>
    </row>
    <row r="275" spans="1:1" x14ac:dyDescent="0.2">
      <c r="A275" s="130" t="s">
        <v>110</v>
      </c>
    </row>
  </sheetData>
  <sheetProtection selectLockedCells="1" selectUnlockedCells="1"/>
  <autoFilter ref="A6:V258"/>
  <mergeCells count="319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205:G212"/>
    <mergeCell ref="H205:H212"/>
    <mergeCell ref="A214:A219"/>
    <mergeCell ref="B214:B219"/>
    <mergeCell ref="C214:C219"/>
    <mergeCell ref="D214:D219"/>
    <mergeCell ref="E214:E219"/>
    <mergeCell ref="F214:F219"/>
    <mergeCell ref="G214:G219"/>
    <mergeCell ref="H214:H219"/>
    <mergeCell ref="A205:A212"/>
    <mergeCell ref="B205:B212"/>
    <mergeCell ref="C205:C212"/>
    <mergeCell ref="D205:D212"/>
    <mergeCell ref="E205:E212"/>
    <mergeCell ref="F205:F212"/>
    <mergeCell ref="G221:G228"/>
    <mergeCell ref="H221:H228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21:A228"/>
    <mergeCell ref="B221:B228"/>
    <mergeCell ref="C221:C228"/>
    <mergeCell ref="D221:D228"/>
    <mergeCell ref="E221:E228"/>
    <mergeCell ref="F221:F228"/>
    <mergeCell ref="G235:G237"/>
    <mergeCell ref="H235:H237"/>
    <mergeCell ref="A239:A242"/>
    <mergeCell ref="B239:B242"/>
    <mergeCell ref="C239:C242"/>
    <mergeCell ref="D239:D242"/>
    <mergeCell ref="E239:E240"/>
    <mergeCell ref="F239:F242"/>
    <mergeCell ref="G239:G242"/>
    <mergeCell ref="H239:H242"/>
    <mergeCell ref="A235:A237"/>
    <mergeCell ref="B235:B237"/>
    <mergeCell ref="C235:C237"/>
    <mergeCell ref="D235:D237"/>
    <mergeCell ref="E235:E237"/>
    <mergeCell ref="F235:F237"/>
    <mergeCell ref="G253:G257"/>
    <mergeCell ref="H253:H257"/>
    <mergeCell ref="A253:A257"/>
    <mergeCell ref="B253:B257"/>
    <mergeCell ref="C253:C257"/>
    <mergeCell ref="D253:D257"/>
    <mergeCell ref="E253:E257"/>
    <mergeCell ref="F253:F257"/>
    <mergeCell ref="G244:G245"/>
    <mergeCell ref="H244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4:A245"/>
    <mergeCell ref="B244:B245"/>
    <mergeCell ref="C244:C245"/>
    <mergeCell ref="D244:D245"/>
    <mergeCell ref="E244:E245"/>
    <mergeCell ref="F244:F24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3" manualBreakCount="3">
    <brk id="87" max="16383" man="1"/>
    <brk id="161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2002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2002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63</v>
      </c>
      <c r="H7" s="326" t="s">
        <v>31</v>
      </c>
      <c r="I7" s="4" t="s">
        <v>92</v>
      </c>
      <c r="J7" s="17">
        <v>25668</v>
      </c>
      <c r="K7" s="17">
        <v>29824</v>
      </c>
      <c r="L7" s="17">
        <v>33668</v>
      </c>
      <c r="M7" s="17">
        <v>32360</v>
      </c>
      <c r="N7" s="17">
        <v>40138</v>
      </c>
      <c r="O7" s="17">
        <v>36109</v>
      </c>
      <c r="P7" s="17">
        <v>35192</v>
      </c>
      <c r="Q7" s="34">
        <v>37051</v>
      </c>
      <c r="R7" s="58">
        <v>41507</v>
      </c>
      <c r="S7" s="34">
        <v>40198</v>
      </c>
      <c r="T7" s="34">
        <v>38540</v>
      </c>
      <c r="U7" s="34">
        <v>45705</v>
      </c>
      <c r="V7" s="35">
        <f>SUM(J7:U7)</f>
        <v>435960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11583</v>
      </c>
      <c r="K8" s="17">
        <v>9021</v>
      </c>
      <c r="L8" s="17">
        <v>8961</v>
      </c>
      <c r="M8" s="17">
        <v>9671</v>
      </c>
      <c r="N8" s="17">
        <v>9964</v>
      </c>
      <c r="O8" s="17">
        <v>11527</v>
      </c>
      <c r="P8" s="17">
        <v>7122</v>
      </c>
      <c r="Q8" s="17">
        <v>9756</v>
      </c>
      <c r="R8" s="16">
        <v>10734</v>
      </c>
      <c r="S8" s="17">
        <v>9576</v>
      </c>
      <c r="T8" s="17">
        <v>8569</v>
      </c>
      <c r="U8" s="17">
        <v>11034</v>
      </c>
      <c r="V8" s="22">
        <f>SUM(J8:U8)</f>
        <v>117518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8595</v>
      </c>
      <c r="K9" s="17">
        <v>7523</v>
      </c>
      <c r="L9" s="17">
        <v>7245</v>
      </c>
      <c r="M9" s="17">
        <v>5903</v>
      </c>
      <c r="N9" s="17">
        <v>6738</v>
      </c>
      <c r="O9" s="17">
        <v>7117</v>
      </c>
      <c r="P9" s="17">
        <v>6973</v>
      </c>
      <c r="Q9" s="17">
        <v>8087</v>
      </c>
      <c r="R9" s="16">
        <v>6136</v>
      </c>
      <c r="S9" s="17">
        <v>8124</v>
      </c>
      <c r="T9" s="17">
        <v>5775</v>
      </c>
      <c r="U9" s="17">
        <v>6880</v>
      </c>
      <c r="V9" s="22">
        <f>SUM(J9:U9)</f>
        <v>85096</v>
      </c>
    </row>
    <row r="10" spans="1:22" ht="16.5" thickBot="1" x14ac:dyDescent="0.3">
      <c r="A10" s="313"/>
      <c r="B10" s="328"/>
      <c r="C10" s="316"/>
      <c r="D10" s="316"/>
      <c r="E10" s="328"/>
      <c r="F10" s="328"/>
      <c r="G10" s="328"/>
      <c r="H10" s="328"/>
      <c r="I10" s="44" t="s">
        <v>95</v>
      </c>
      <c r="J10" s="32">
        <v>0</v>
      </c>
      <c r="K10" s="32">
        <v>0</v>
      </c>
      <c r="L10" s="32">
        <v>0</v>
      </c>
      <c r="M10" s="32">
        <v>188</v>
      </c>
      <c r="N10" s="32">
        <v>0</v>
      </c>
      <c r="O10" s="32">
        <v>0</v>
      </c>
      <c r="P10" s="32">
        <v>0</v>
      </c>
      <c r="Q10" s="32">
        <v>306</v>
      </c>
      <c r="R10" s="56">
        <v>0</v>
      </c>
      <c r="S10" s="32">
        <v>0</v>
      </c>
      <c r="T10" s="32">
        <v>0</v>
      </c>
      <c r="U10" s="32">
        <v>7</v>
      </c>
      <c r="V10" s="33">
        <f>SUM(J10:U10)</f>
        <v>501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639075</v>
      </c>
    </row>
    <row r="12" spans="1:22" ht="15.75" x14ac:dyDescent="0.25">
      <c r="A12" s="311">
        <v>481</v>
      </c>
      <c r="B12" s="326" t="s">
        <v>32</v>
      </c>
      <c r="C12" s="314" t="s">
        <v>77</v>
      </c>
      <c r="D12" s="314">
        <v>94</v>
      </c>
      <c r="E12" s="326" t="s">
        <v>64</v>
      </c>
      <c r="F12" s="326" t="s">
        <v>31</v>
      </c>
      <c r="G12" s="326" t="s">
        <v>27</v>
      </c>
      <c r="H12" s="326" t="s">
        <v>31</v>
      </c>
      <c r="I12" s="41" t="s">
        <v>92</v>
      </c>
      <c r="J12" s="15">
        <v>13303</v>
      </c>
      <c r="K12" s="15">
        <v>12053</v>
      </c>
      <c r="L12" s="15">
        <v>18830</v>
      </c>
      <c r="M12" s="15">
        <v>11640</v>
      </c>
      <c r="N12" s="15">
        <v>15548</v>
      </c>
      <c r="O12" s="15">
        <v>18964</v>
      </c>
      <c r="P12" s="15">
        <v>20595</v>
      </c>
      <c r="Q12" s="14">
        <v>15418</v>
      </c>
      <c r="R12" s="14">
        <v>16178</v>
      </c>
      <c r="S12" s="15">
        <v>18746</v>
      </c>
      <c r="T12" s="15">
        <v>19363</v>
      </c>
      <c r="U12" s="15">
        <v>18729</v>
      </c>
      <c r="V12" s="23">
        <f>SUM(J12:U12)</f>
        <v>199367</v>
      </c>
    </row>
    <row r="13" spans="1:22" ht="15.75" customHeight="1" x14ac:dyDescent="0.25">
      <c r="A13" s="312"/>
      <c r="B13" s="327"/>
      <c r="C13" s="315"/>
      <c r="D13" s="315"/>
      <c r="E13" s="327"/>
      <c r="F13" s="327"/>
      <c r="G13" s="327"/>
      <c r="H13" s="327"/>
      <c r="I13" s="3" t="s">
        <v>103</v>
      </c>
      <c r="J13" s="17">
        <v>6582</v>
      </c>
      <c r="K13" s="17">
        <v>4377</v>
      </c>
      <c r="L13" s="17">
        <v>4565</v>
      </c>
      <c r="M13" s="17">
        <v>7148</v>
      </c>
      <c r="N13" s="17">
        <v>4664</v>
      </c>
      <c r="O13" s="17">
        <v>5657</v>
      </c>
      <c r="P13" s="17">
        <v>7290</v>
      </c>
      <c r="Q13" s="16">
        <v>3612</v>
      </c>
      <c r="R13" s="16">
        <v>4620</v>
      </c>
      <c r="S13" s="17">
        <v>6765</v>
      </c>
      <c r="T13" s="17">
        <v>3794</v>
      </c>
      <c r="U13" s="17">
        <v>6555</v>
      </c>
      <c r="V13" s="22">
        <f>SUM(J13:U13)</f>
        <v>65629</v>
      </c>
    </row>
    <row r="14" spans="1:22" ht="15.75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91</v>
      </c>
      <c r="J14" s="36">
        <v>7271</v>
      </c>
      <c r="K14" s="17">
        <v>4940</v>
      </c>
      <c r="L14" s="17">
        <v>7087</v>
      </c>
      <c r="M14" s="17">
        <v>4421</v>
      </c>
      <c r="N14" s="17">
        <v>4455</v>
      </c>
      <c r="O14" s="17">
        <v>3710</v>
      </c>
      <c r="P14" s="17">
        <v>5358</v>
      </c>
      <c r="Q14" s="16">
        <v>6129</v>
      </c>
      <c r="R14" s="16">
        <v>4878</v>
      </c>
      <c r="S14" s="17">
        <v>7259</v>
      </c>
      <c r="T14" s="17">
        <v>4714</v>
      </c>
      <c r="U14" s="17">
        <v>6085</v>
      </c>
      <c r="V14" s="22">
        <f>SUM(J14:U14)</f>
        <v>66307</v>
      </c>
    </row>
    <row r="15" spans="1:22" ht="16.5" thickBot="1" x14ac:dyDescent="0.3">
      <c r="A15" s="313"/>
      <c r="B15" s="328"/>
      <c r="C15" s="316"/>
      <c r="D15" s="316"/>
      <c r="E15" s="328"/>
      <c r="F15" s="328"/>
      <c r="G15" s="328"/>
      <c r="H15" s="328"/>
      <c r="I15" s="44" t="s">
        <v>95</v>
      </c>
      <c r="J15" s="56">
        <v>0</v>
      </c>
      <c r="K15" s="32">
        <v>0</v>
      </c>
      <c r="L15" s="32">
        <v>19</v>
      </c>
      <c r="M15" s="32">
        <v>173</v>
      </c>
      <c r="N15" s="32">
        <v>0</v>
      </c>
      <c r="O15" s="32">
        <v>0</v>
      </c>
      <c r="P15" s="32">
        <v>0</v>
      </c>
      <c r="Q15" s="56">
        <v>0</v>
      </c>
      <c r="R15" s="56">
        <v>0</v>
      </c>
      <c r="S15" s="32">
        <v>0</v>
      </c>
      <c r="T15" s="32">
        <v>13</v>
      </c>
      <c r="U15" s="32">
        <v>12</v>
      </c>
      <c r="V15" s="33">
        <f>SUM(J15:U15)</f>
        <v>217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331520</v>
      </c>
    </row>
    <row r="17" spans="1:22" ht="16.149999999999999" customHeight="1" x14ac:dyDescent="0.25">
      <c r="A17" s="311">
        <v>482</v>
      </c>
      <c r="B17" s="314" t="s">
        <v>32</v>
      </c>
      <c r="C17" s="314" t="s">
        <v>79</v>
      </c>
      <c r="D17" s="314">
        <v>225</v>
      </c>
      <c r="E17" s="340" t="s">
        <v>66</v>
      </c>
      <c r="F17" s="326" t="s">
        <v>31</v>
      </c>
      <c r="G17" s="326" t="s">
        <v>64</v>
      </c>
      <c r="H17" s="326" t="s">
        <v>31</v>
      </c>
      <c r="I17" s="41" t="s">
        <v>92</v>
      </c>
      <c r="J17" s="15">
        <v>38971</v>
      </c>
      <c r="K17" s="15">
        <v>41877</v>
      </c>
      <c r="L17" s="15">
        <v>52498</v>
      </c>
      <c r="M17" s="15">
        <v>44000</v>
      </c>
      <c r="N17" s="15">
        <v>55686</v>
      </c>
      <c r="O17" s="15">
        <v>55073</v>
      </c>
      <c r="P17" s="15">
        <v>55787</v>
      </c>
      <c r="Q17" s="14">
        <v>52469</v>
      </c>
      <c r="R17" s="14">
        <v>57685</v>
      </c>
      <c r="S17" s="15">
        <v>58944</v>
      </c>
      <c r="T17" s="15">
        <v>57903</v>
      </c>
      <c r="U17" s="15">
        <v>64434</v>
      </c>
      <c r="V17" s="23">
        <f>SUM(J17:U17)</f>
        <v>635327</v>
      </c>
    </row>
    <row r="18" spans="1:22" ht="16.149999999999999" customHeight="1" x14ac:dyDescent="0.25">
      <c r="A18" s="312"/>
      <c r="B18" s="315"/>
      <c r="C18" s="315"/>
      <c r="D18" s="315"/>
      <c r="E18" s="341"/>
      <c r="F18" s="327"/>
      <c r="G18" s="327"/>
      <c r="H18" s="327"/>
      <c r="I18" s="3" t="s">
        <v>103</v>
      </c>
      <c r="J18" s="17">
        <v>18165</v>
      </c>
      <c r="K18" s="17">
        <v>13398</v>
      </c>
      <c r="L18" s="17">
        <v>13526</v>
      </c>
      <c r="M18" s="17">
        <v>16819</v>
      </c>
      <c r="N18" s="17">
        <v>14628</v>
      </c>
      <c r="O18" s="17">
        <v>17184</v>
      </c>
      <c r="P18" s="17">
        <v>14412</v>
      </c>
      <c r="Q18" s="16">
        <v>13368</v>
      </c>
      <c r="R18" s="16">
        <v>15354</v>
      </c>
      <c r="S18" s="17">
        <v>16341</v>
      </c>
      <c r="T18" s="17">
        <v>12363</v>
      </c>
      <c r="U18" s="17">
        <v>17589</v>
      </c>
      <c r="V18" s="22">
        <f>SUM(J18:U18)</f>
        <v>183147</v>
      </c>
    </row>
    <row r="19" spans="1:22" ht="16.149999999999999" customHeight="1" x14ac:dyDescent="0.25">
      <c r="A19" s="312"/>
      <c r="B19" s="315"/>
      <c r="C19" s="315"/>
      <c r="D19" s="315"/>
      <c r="E19" s="341"/>
      <c r="F19" s="327"/>
      <c r="G19" s="327"/>
      <c r="H19" s="327"/>
      <c r="I19" s="3" t="s">
        <v>91</v>
      </c>
      <c r="J19" s="17">
        <v>15866</v>
      </c>
      <c r="K19" s="17">
        <v>12463</v>
      </c>
      <c r="L19" s="17">
        <v>14332</v>
      </c>
      <c r="M19" s="17">
        <v>10324</v>
      </c>
      <c r="N19" s="17">
        <v>11193</v>
      </c>
      <c r="O19" s="17">
        <v>10827</v>
      </c>
      <c r="P19" s="17">
        <v>12331</v>
      </c>
      <c r="Q19" s="16">
        <v>14216</v>
      </c>
      <c r="R19" s="16">
        <v>11014</v>
      </c>
      <c r="S19" s="17">
        <v>15383</v>
      </c>
      <c r="T19" s="17">
        <v>10489</v>
      </c>
      <c r="U19" s="17">
        <v>12965</v>
      </c>
      <c r="V19" s="22">
        <f>SUM(J19:U19)</f>
        <v>151403</v>
      </c>
    </row>
    <row r="20" spans="1:22" ht="16.149999999999999" customHeight="1" thickBot="1" x14ac:dyDescent="0.3">
      <c r="A20" s="313"/>
      <c r="B20" s="316"/>
      <c r="C20" s="316"/>
      <c r="D20" s="316"/>
      <c r="E20" s="355"/>
      <c r="F20" s="328"/>
      <c r="G20" s="328"/>
      <c r="H20" s="328"/>
      <c r="I20" s="44" t="s">
        <v>95</v>
      </c>
      <c r="J20" s="32">
        <v>0</v>
      </c>
      <c r="K20" s="32">
        <v>0</v>
      </c>
      <c r="L20" s="32">
        <v>19</v>
      </c>
      <c r="M20" s="32">
        <v>361</v>
      </c>
      <c r="N20" s="32">
        <v>0</v>
      </c>
      <c r="O20" s="32">
        <v>0</v>
      </c>
      <c r="P20" s="32">
        <v>0</v>
      </c>
      <c r="Q20" s="69">
        <v>306</v>
      </c>
      <c r="R20" s="56">
        <v>0</v>
      </c>
      <c r="S20" s="32">
        <v>0</v>
      </c>
      <c r="T20" s="32">
        <v>13</v>
      </c>
      <c r="U20" s="32">
        <v>19</v>
      </c>
      <c r="V20" s="33">
        <f>SUM(J20:U20)</f>
        <v>718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970595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205087</v>
      </c>
      <c r="K22" s="32">
        <v>151529</v>
      </c>
      <c r="L22" s="32">
        <v>41804</v>
      </c>
      <c r="M22" s="32">
        <v>106949</v>
      </c>
      <c r="N22" s="32">
        <v>153837</v>
      </c>
      <c r="O22" s="32">
        <v>137590</v>
      </c>
      <c r="P22" s="32">
        <v>251073</v>
      </c>
      <c r="Q22" s="25">
        <v>258384</v>
      </c>
      <c r="R22" s="56">
        <v>189200</v>
      </c>
      <c r="S22" s="32">
        <v>264168</v>
      </c>
      <c r="T22" s="32">
        <v>211261</v>
      </c>
      <c r="U22" s="32">
        <v>177902</v>
      </c>
      <c r="V22" s="33">
        <f>SUM(J22:U22)</f>
        <v>2148784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2148784</v>
      </c>
    </row>
    <row r="24" spans="1:22" ht="15.75" x14ac:dyDescent="0.25">
      <c r="A24" s="311">
        <v>501</v>
      </c>
      <c r="B24" s="314" t="s">
        <v>30</v>
      </c>
      <c r="C24" s="314" t="s">
        <v>81</v>
      </c>
      <c r="D24" s="314">
        <v>36</v>
      </c>
      <c r="E24" s="326" t="s">
        <v>20</v>
      </c>
      <c r="F24" s="326" t="s">
        <v>31</v>
      </c>
      <c r="G24" s="326" t="s">
        <v>21</v>
      </c>
      <c r="H24" s="326" t="s">
        <v>31</v>
      </c>
      <c r="I24" s="41" t="s">
        <v>106</v>
      </c>
      <c r="J24" s="15">
        <v>0</v>
      </c>
      <c r="K24" s="15">
        <v>0</v>
      </c>
      <c r="L24" s="15">
        <v>99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99</v>
      </c>
    </row>
    <row r="25" spans="1:22" ht="16.5" thickBot="1" x14ac:dyDescent="0.3">
      <c r="A25" s="313"/>
      <c r="B25" s="316"/>
      <c r="C25" s="316"/>
      <c r="D25" s="316"/>
      <c r="E25" s="328"/>
      <c r="F25" s="328"/>
      <c r="G25" s="328"/>
      <c r="H25" s="328"/>
      <c r="I25" s="4" t="s">
        <v>93</v>
      </c>
      <c r="J25" s="17">
        <v>172591</v>
      </c>
      <c r="K25" s="17">
        <v>149431</v>
      </c>
      <c r="L25" s="17">
        <v>142440</v>
      </c>
      <c r="M25" s="17">
        <v>166077</v>
      </c>
      <c r="N25" s="17">
        <v>138643</v>
      </c>
      <c r="O25" s="17">
        <v>124446</v>
      </c>
      <c r="P25" s="17">
        <v>173808</v>
      </c>
      <c r="Q25" s="16">
        <v>157313</v>
      </c>
      <c r="R25" s="16">
        <v>131326</v>
      </c>
      <c r="S25" s="17">
        <v>164735</v>
      </c>
      <c r="T25" s="17">
        <v>154588</v>
      </c>
      <c r="U25" s="17">
        <v>123786</v>
      </c>
      <c r="V25" s="22">
        <f>SUM(J25:U25)</f>
        <v>1799184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1799283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3649</v>
      </c>
      <c r="L27" s="32">
        <v>246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3895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3895</v>
      </c>
    </row>
    <row r="29" spans="1:22" ht="15.75" x14ac:dyDescent="0.25">
      <c r="A29" s="311">
        <v>525</v>
      </c>
      <c r="B29" s="314" t="s">
        <v>33</v>
      </c>
      <c r="C29" s="314" t="s">
        <v>81</v>
      </c>
      <c r="D29" s="314">
        <v>15</v>
      </c>
      <c r="E29" s="326" t="s">
        <v>24</v>
      </c>
      <c r="F29" s="326" t="s">
        <v>34</v>
      </c>
      <c r="G29" s="326" t="s">
        <v>25</v>
      </c>
      <c r="H29" s="326" t="s">
        <v>34</v>
      </c>
      <c r="I29" s="73" t="s">
        <v>92</v>
      </c>
      <c r="J29" s="72">
        <v>56600</v>
      </c>
      <c r="K29" s="34">
        <v>69811</v>
      </c>
      <c r="L29" s="34">
        <v>77450</v>
      </c>
      <c r="M29" s="34">
        <v>83104</v>
      </c>
      <c r="N29" s="34">
        <v>67556</v>
      </c>
      <c r="O29" s="34">
        <v>62657</v>
      </c>
      <c r="P29" s="34">
        <v>71095</v>
      </c>
      <c r="Q29" s="58">
        <v>83135</v>
      </c>
      <c r="R29" s="58">
        <v>83726</v>
      </c>
      <c r="S29" s="34">
        <v>80574</v>
      </c>
      <c r="T29" s="34">
        <v>84471</v>
      </c>
      <c r="U29" s="34">
        <v>74418</v>
      </c>
      <c r="V29" s="35">
        <f>SUM(J29:U29)</f>
        <v>894597</v>
      </c>
    </row>
    <row r="30" spans="1:22" ht="16.5" thickBot="1" x14ac:dyDescent="0.3">
      <c r="A30" s="313"/>
      <c r="B30" s="316"/>
      <c r="C30" s="316"/>
      <c r="D30" s="316"/>
      <c r="E30" s="328"/>
      <c r="F30" s="328"/>
      <c r="G30" s="328"/>
      <c r="H30" s="328"/>
      <c r="I30" s="3" t="s">
        <v>103</v>
      </c>
      <c r="J30" s="56">
        <v>0</v>
      </c>
      <c r="K30" s="32">
        <v>0</v>
      </c>
      <c r="L30" s="32">
        <v>1170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1170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895767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23428</v>
      </c>
      <c r="K32" s="32">
        <v>24948</v>
      </c>
      <c r="L32" s="32">
        <v>24299</v>
      </c>
      <c r="M32" s="32">
        <v>28952</v>
      </c>
      <c r="N32" s="32">
        <v>26954</v>
      </c>
      <c r="O32" s="32">
        <v>24589</v>
      </c>
      <c r="P32" s="32">
        <v>26009</v>
      </c>
      <c r="Q32" s="25">
        <v>23547</v>
      </c>
      <c r="R32" s="56">
        <v>26972</v>
      </c>
      <c r="S32" s="32">
        <v>30015</v>
      </c>
      <c r="T32" s="32">
        <v>28044</v>
      </c>
      <c r="U32" s="32">
        <v>27255</v>
      </c>
      <c r="V32" s="33">
        <f>SUM(J32:U32)</f>
        <v>315012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315012</v>
      </c>
    </row>
    <row r="34" spans="1:22" ht="15.75" x14ac:dyDescent="0.25">
      <c r="A34" s="311">
        <v>537</v>
      </c>
      <c r="B34" s="314" t="s">
        <v>35</v>
      </c>
      <c r="C34" s="314" t="s">
        <v>83</v>
      </c>
      <c r="D34" s="317">
        <v>363.9</v>
      </c>
      <c r="E34" s="314" t="s">
        <v>16</v>
      </c>
      <c r="F34" s="314" t="s">
        <v>36</v>
      </c>
      <c r="G34" s="320" t="s">
        <v>67</v>
      </c>
      <c r="H34" s="314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0</v>
      </c>
      <c r="R34" s="14">
        <v>0</v>
      </c>
      <c r="S34" s="15">
        <v>0</v>
      </c>
      <c r="T34" s="15">
        <v>8888</v>
      </c>
      <c r="U34" s="15">
        <v>1473</v>
      </c>
      <c r="V34" s="23">
        <f>SUM(J34:U34)</f>
        <v>10361</v>
      </c>
    </row>
    <row r="35" spans="1:22" ht="15.75" x14ac:dyDescent="0.25">
      <c r="A35" s="312"/>
      <c r="B35" s="315"/>
      <c r="C35" s="315"/>
      <c r="D35" s="318"/>
      <c r="E35" s="315"/>
      <c r="F35" s="315"/>
      <c r="G35" s="315"/>
      <c r="H35" s="315"/>
      <c r="I35" s="4" t="s">
        <v>69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v>0</v>
      </c>
      <c r="R35" s="16">
        <v>0</v>
      </c>
      <c r="S35" s="17">
        <v>0</v>
      </c>
      <c r="T35" s="17">
        <v>36491</v>
      </c>
      <c r="U35" s="17">
        <v>20516</v>
      </c>
      <c r="V35" s="22">
        <f>SUM(J35:U35)</f>
        <v>57007</v>
      </c>
    </row>
    <row r="36" spans="1:22" ht="16.5" thickBot="1" x14ac:dyDescent="0.3">
      <c r="A36" s="313"/>
      <c r="B36" s="316"/>
      <c r="C36" s="316"/>
      <c r="D36" s="319"/>
      <c r="E36" s="316"/>
      <c r="F36" s="316"/>
      <c r="G36" s="316"/>
      <c r="H36" s="316"/>
      <c r="I36" s="18" t="s">
        <v>93</v>
      </c>
      <c r="J36" s="28">
        <v>75356</v>
      </c>
      <c r="K36" s="28">
        <v>40531</v>
      </c>
      <c r="L36" s="28">
        <v>50304</v>
      </c>
      <c r="M36" s="28">
        <v>25727</v>
      </c>
      <c r="N36" s="28">
        <v>28885</v>
      </c>
      <c r="O36" s="28">
        <v>18951</v>
      </c>
      <c r="P36" s="28">
        <v>85900</v>
      </c>
      <c r="Q36" s="25">
        <v>72384</v>
      </c>
      <c r="R36" s="55">
        <v>53837</v>
      </c>
      <c r="S36" s="28">
        <v>70661</v>
      </c>
      <c r="T36" s="28">
        <v>19443</v>
      </c>
      <c r="U36" s="28">
        <v>62487</v>
      </c>
      <c r="V36" s="29">
        <f>SUM(J36:U36)</f>
        <v>604466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671834</v>
      </c>
    </row>
    <row r="38" spans="1:22" ht="15.75" x14ac:dyDescent="0.25">
      <c r="A38" s="312">
        <v>541</v>
      </c>
      <c r="B38" s="315" t="s">
        <v>41</v>
      </c>
      <c r="C38" s="315" t="s">
        <v>81</v>
      </c>
      <c r="D38" s="315">
        <v>93</v>
      </c>
      <c r="E38" s="315" t="s">
        <v>7</v>
      </c>
      <c r="F38" s="315" t="s">
        <v>39</v>
      </c>
      <c r="G38" s="315" t="s">
        <v>8</v>
      </c>
      <c r="H38" s="315" t="s">
        <v>39</v>
      </c>
      <c r="I38" s="41" t="s">
        <v>94</v>
      </c>
      <c r="J38" s="15">
        <v>0</v>
      </c>
      <c r="K38" s="15">
        <v>0</v>
      </c>
      <c r="L38" s="15">
        <v>0</v>
      </c>
      <c r="M38" s="15">
        <v>3880</v>
      </c>
      <c r="N38" s="15">
        <v>0</v>
      </c>
      <c r="O38" s="15">
        <v>0</v>
      </c>
      <c r="P38" s="15">
        <v>3803</v>
      </c>
      <c r="Q38" s="16">
        <v>2961</v>
      </c>
      <c r="R38" s="14">
        <v>0</v>
      </c>
      <c r="S38" s="15">
        <v>3990</v>
      </c>
      <c r="T38" s="15">
        <v>0</v>
      </c>
      <c r="U38" s="15">
        <v>980</v>
      </c>
      <c r="V38" s="23">
        <f t="shared" ref="V38:V46" si="0">SUM(J38:U38)</f>
        <v>15614</v>
      </c>
    </row>
    <row r="39" spans="1:22" ht="15.75" x14ac:dyDescent="0.25">
      <c r="A39" s="312"/>
      <c r="B39" s="315"/>
      <c r="C39" s="315"/>
      <c r="D39" s="315"/>
      <c r="E39" s="315"/>
      <c r="F39" s="315"/>
      <c r="G39" s="315"/>
      <c r="H39" s="315"/>
      <c r="I39" s="4" t="s">
        <v>92</v>
      </c>
      <c r="J39" s="17">
        <v>0</v>
      </c>
      <c r="K39" s="17">
        <v>5009</v>
      </c>
      <c r="L39" s="17">
        <v>4007</v>
      </c>
      <c r="M39" s="17">
        <v>31797</v>
      </c>
      <c r="N39" s="17">
        <v>76662</v>
      </c>
      <c r="O39" s="17">
        <v>10144</v>
      </c>
      <c r="P39" s="17">
        <v>50708</v>
      </c>
      <c r="Q39" s="16">
        <v>51557</v>
      </c>
      <c r="R39" s="16">
        <v>61626</v>
      </c>
      <c r="S39" s="17">
        <v>22889</v>
      </c>
      <c r="T39" s="17">
        <v>35093</v>
      </c>
      <c r="U39" s="17">
        <v>32579</v>
      </c>
      <c r="V39" s="22">
        <f t="shared" si="0"/>
        <v>382071</v>
      </c>
    </row>
    <row r="40" spans="1:22" ht="15.75" x14ac:dyDescent="0.25">
      <c r="A40" s="312"/>
      <c r="B40" s="315"/>
      <c r="C40" s="315"/>
      <c r="D40" s="315"/>
      <c r="E40" s="315"/>
      <c r="F40" s="315"/>
      <c r="G40" s="315"/>
      <c r="H40" s="315"/>
      <c r="I40" s="3" t="s">
        <v>98</v>
      </c>
      <c r="J40" s="17">
        <v>0</v>
      </c>
      <c r="K40" s="17">
        <v>0</v>
      </c>
      <c r="L40" s="17">
        <v>17184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17184</v>
      </c>
    </row>
    <row r="41" spans="1:22" ht="15.75" x14ac:dyDescent="0.25">
      <c r="A41" s="312"/>
      <c r="B41" s="315"/>
      <c r="C41" s="315"/>
      <c r="D41" s="315"/>
      <c r="E41" s="315"/>
      <c r="F41" s="315"/>
      <c r="G41" s="315"/>
      <c r="H41" s="315"/>
      <c r="I41" s="4" t="s">
        <v>103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20357</v>
      </c>
      <c r="P41" s="17">
        <v>16168</v>
      </c>
      <c r="Q41" s="16">
        <v>13096</v>
      </c>
      <c r="R41" s="16">
        <v>5928</v>
      </c>
      <c r="S41" s="17">
        <v>25174</v>
      </c>
      <c r="T41" s="17">
        <v>13867</v>
      </c>
      <c r="U41" s="17">
        <v>17825</v>
      </c>
      <c r="V41" s="22">
        <f t="shared" si="0"/>
        <v>112415</v>
      </c>
    </row>
    <row r="42" spans="1:22" ht="15.75" x14ac:dyDescent="0.25">
      <c r="A42" s="312"/>
      <c r="B42" s="315"/>
      <c r="C42" s="315"/>
      <c r="D42" s="315"/>
      <c r="E42" s="315"/>
      <c r="F42" s="315"/>
      <c r="G42" s="315"/>
      <c r="H42" s="315"/>
      <c r="I42" s="4" t="s">
        <v>91</v>
      </c>
      <c r="J42" s="17">
        <v>0</v>
      </c>
      <c r="K42" s="17">
        <v>0</v>
      </c>
      <c r="L42" s="17">
        <v>8414</v>
      </c>
      <c r="M42" s="17">
        <v>35062</v>
      </c>
      <c r="N42" s="17">
        <v>70656</v>
      </c>
      <c r="O42" s="17">
        <v>67207</v>
      </c>
      <c r="P42" s="17">
        <v>28784</v>
      </c>
      <c r="Q42" s="16">
        <v>30855</v>
      </c>
      <c r="R42" s="16">
        <v>37553</v>
      </c>
      <c r="S42" s="17">
        <v>94685</v>
      </c>
      <c r="T42" s="17">
        <v>38639</v>
      </c>
      <c r="U42" s="17">
        <v>34797</v>
      </c>
      <c r="V42" s="22">
        <f t="shared" si="0"/>
        <v>446652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69</v>
      </c>
      <c r="J43" s="17">
        <v>0</v>
      </c>
      <c r="K43" s="17">
        <v>0</v>
      </c>
      <c r="L43" s="17">
        <v>0</v>
      </c>
      <c r="M43" s="17">
        <v>13840</v>
      </c>
      <c r="N43" s="17">
        <v>13450</v>
      </c>
      <c r="O43" s="17">
        <v>13417</v>
      </c>
      <c r="P43" s="17">
        <v>11541</v>
      </c>
      <c r="Q43" s="16">
        <v>24652</v>
      </c>
      <c r="R43" s="16">
        <v>3487</v>
      </c>
      <c r="S43" s="17">
        <v>5419</v>
      </c>
      <c r="T43" s="17">
        <v>11399</v>
      </c>
      <c r="U43" s="17">
        <v>11874</v>
      </c>
      <c r="V43" s="22">
        <f t="shared" si="0"/>
        <v>109079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70</v>
      </c>
      <c r="J44" s="17">
        <v>0</v>
      </c>
      <c r="K44" s="17">
        <v>0</v>
      </c>
      <c r="L44" s="17">
        <v>2313</v>
      </c>
      <c r="M44" s="17">
        <v>6506</v>
      </c>
      <c r="N44" s="17">
        <v>7108</v>
      </c>
      <c r="O44" s="17">
        <v>5686</v>
      </c>
      <c r="P44" s="17">
        <v>3510</v>
      </c>
      <c r="Q44" s="16">
        <v>5081</v>
      </c>
      <c r="R44" s="16">
        <v>3717</v>
      </c>
      <c r="S44" s="17">
        <v>8174</v>
      </c>
      <c r="T44" s="17">
        <v>5009</v>
      </c>
      <c r="U44" s="17">
        <v>6537</v>
      </c>
      <c r="V44" s="22">
        <f t="shared" si="0"/>
        <v>53641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93</v>
      </c>
      <c r="J45" s="17">
        <v>0</v>
      </c>
      <c r="K45" s="17">
        <v>7396</v>
      </c>
      <c r="L45" s="17">
        <v>61599</v>
      </c>
      <c r="M45" s="17">
        <v>25276</v>
      </c>
      <c r="N45" s="17">
        <v>69133</v>
      </c>
      <c r="O45" s="17">
        <v>94644</v>
      </c>
      <c r="P45" s="17">
        <v>85365</v>
      </c>
      <c r="Q45" s="16">
        <v>85770</v>
      </c>
      <c r="R45" s="16">
        <v>103207</v>
      </c>
      <c r="S45" s="17">
        <v>51702</v>
      </c>
      <c r="T45" s="17">
        <v>55593</v>
      </c>
      <c r="U45" s="17">
        <v>60454</v>
      </c>
      <c r="V45" s="22">
        <f t="shared" si="0"/>
        <v>700139</v>
      </c>
    </row>
    <row r="46" spans="1:22" ht="16.5" thickBot="1" x14ac:dyDescent="0.3">
      <c r="A46" s="312"/>
      <c r="B46" s="315"/>
      <c r="C46" s="315"/>
      <c r="D46" s="315"/>
      <c r="E46" s="315"/>
      <c r="F46" s="315"/>
      <c r="G46" s="315"/>
      <c r="H46" s="315"/>
      <c r="I46" s="18" t="s">
        <v>95</v>
      </c>
      <c r="J46" s="28">
        <v>0</v>
      </c>
      <c r="K46" s="28">
        <v>0</v>
      </c>
      <c r="L46" s="28">
        <v>3140</v>
      </c>
      <c r="M46" s="28">
        <v>0</v>
      </c>
      <c r="N46" s="28">
        <v>0</v>
      </c>
      <c r="O46" s="28">
        <v>3529</v>
      </c>
      <c r="P46" s="28">
        <v>0</v>
      </c>
      <c r="Q46" s="25">
        <v>0</v>
      </c>
      <c r="R46" s="55">
        <v>4465</v>
      </c>
      <c r="S46" s="28">
        <v>2004</v>
      </c>
      <c r="T46" s="28">
        <v>0</v>
      </c>
      <c r="U46" s="28">
        <v>2941</v>
      </c>
      <c r="V46" s="29">
        <f t="shared" si="0"/>
        <v>16079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1852874</v>
      </c>
    </row>
    <row r="48" spans="1:22" ht="15.75" x14ac:dyDescent="0.25">
      <c r="A48" s="312">
        <v>542</v>
      </c>
      <c r="B48" s="315" t="s">
        <v>38</v>
      </c>
      <c r="C48" s="315" t="s">
        <v>79</v>
      </c>
      <c r="D48" s="315">
        <v>200</v>
      </c>
      <c r="E48" s="327" t="s">
        <v>7</v>
      </c>
      <c r="F48" s="327" t="s">
        <v>39</v>
      </c>
      <c r="G48" s="327" t="s">
        <v>26</v>
      </c>
      <c r="H48" s="327" t="s">
        <v>40</v>
      </c>
      <c r="I48" s="41" t="s">
        <v>94</v>
      </c>
      <c r="J48" s="15">
        <v>17709</v>
      </c>
      <c r="K48" s="15">
        <v>16842</v>
      </c>
      <c r="L48" s="15">
        <v>23555</v>
      </c>
      <c r="M48" s="15">
        <v>19385</v>
      </c>
      <c r="N48" s="15">
        <v>19270</v>
      </c>
      <c r="O48" s="15">
        <v>23623</v>
      </c>
      <c r="P48" s="15">
        <v>20052</v>
      </c>
      <c r="Q48" s="16">
        <v>19179</v>
      </c>
      <c r="R48" s="14">
        <v>25735</v>
      </c>
      <c r="S48" s="15">
        <v>25532</v>
      </c>
      <c r="T48" s="15">
        <v>24067</v>
      </c>
      <c r="U48" s="15">
        <v>22909</v>
      </c>
      <c r="V48" s="23">
        <f>SUM(J48:U48)</f>
        <v>257858</v>
      </c>
    </row>
    <row r="49" spans="1:22" ht="15.75" x14ac:dyDescent="0.25">
      <c r="A49" s="312"/>
      <c r="B49" s="315"/>
      <c r="C49" s="315"/>
      <c r="D49" s="315"/>
      <c r="E49" s="327"/>
      <c r="F49" s="327"/>
      <c r="G49" s="327"/>
      <c r="H49" s="327"/>
      <c r="I49" s="4" t="s">
        <v>92</v>
      </c>
      <c r="J49" s="17">
        <v>53160</v>
      </c>
      <c r="K49" s="17">
        <v>52423</v>
      </c>
      <c r="L49" s="17">
        <v>66663</v>
      </c>
      <c r="M49" s="17">
        <v>49549</v>
      </c>
      <c r="N49" s="17">
        <v>66354</v>
      </c>
      <c r="O49" s="17">
        <v>50951</v>
      </c>
      <c r="P49" s="17">
        <v>44874</v>
      </c>
      <c r="Q49" s="16">
        <v>78084</v>
      </c>
      <c r="R49" s="16">
        <v>54701</v>
      </c>
      <c r="S49" s="17">
        <v>86101</v>
      </c>
      <c r="T49" s="17">
        <v>55251</v>
      </c>
      <c r="U49" s="17">
        <v>68244</v>
      </c>
      <c r="V49" s="22">
        <f>SUM(J49:U49)</f>
        <v>726355</v>
      </c>
    </row>
    <row r="50" spans="1:22" ht="15.75" x14ac:dyDescent="0.25">
      <c r="A50" s="312"/>
      <c r="B50" s="315"/>
      <c r="C50" s="315"/>
      <c r="D50" s="315"/>
      <c r="E50" s="327"/>
      <c r="F50" s="327"/>
      <c r="G50" s="327"/>
      <c r="H50" s="327"/>
      <c r="I50" s="3" t="s">
        <v>103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3920</v>
      </c>
      <c r="P50" s="17">
        <v>0</v>
      </c>
      <c r="Q50" s="16">
        <v>4840</v>
      </c>
      <c r="R50" s="16">
        <v>0</v>
      </c>
      <c r="S50" s="17">
        <v>2581</v>
      </c>
      <c r="T50" s="17">
        <v>4929</v>
      </c>
      <c r="U50" s="17">
        <v>4871</v>
      </c>
      <c r="V50" s="22">
        <f>SUM(J50:U50)</f>
        <v>21141</v>
      </c>
    </row>
    <row r="51" spans="1:22" ht="16.5" thickBot="1" x14ac:dyDescent="0.3">
      <c r="A51" s="312"/>
      <c r="B51" s="315"/>
      <c r="C51" s="315"/>
      <c r="D51" s="315"/>
      <c r="E51" s="327"/>
      <c r="F51" s="327"/>
      <c r="G51" s="327"/>
      <c r="H51" s="327"/>
      <c r="I51" s="18" t="s">
        <v>91</v>
      </c>
      <c r="J51" s="28">
        <v>49160</v>
      </c>
      <c r="K51" s="28">
        <v>47291</v>
      </c>
      <c r="L51" s="28">
        <v>49885</v>
      </c>
      <c r="M51" s="28">
        <v>43102</v>
      </c>
      <c r="N51" s="28">
        <v>45972</v>
      </c>
      <c r="O51" s="28">
        <v>51775</v>
      </c>
      <c r="P51" s="28">
        <v>50223</v>
      </c>
      <c r="Q51" s="25">
        <v>49096</v>
      </c>
      <c r="R51" s="55">
        <v>41553</v>
      </c>
      <c r="S51" s="28">
        <v>55110</v>
      </c>
      <c r="T51" s="28">
        <v>47094</v>
      </c>
      <c r="U51" s="28">
        <v>54267</v>
      </c>
      <c r="V51" s="29">
        <f>SUM(J51:U51)</f>
        <v>584528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1589882</v>
      </c>
    </row>
    <row r="53" spans="1:22" ht="15.75" x14ac:dyDescent="0.25">
      <c r="A53" s="311">
        <v>554</v>
      </c>
      <c r="B53" s="314" t="s">
        <v>43</v>
      </c>
      <c r="C53" s="314" t="s">
        <v>79</v>
      </c>
      <c r="D53" s="314">
        <v>58</v>
      </c>
      <c r="E53" s="326" t="s">
        <v>12</v>
      </c>
      <c r="F53" s="314" t="s">
        <v>37</v>
      </c>
      <c r="G53" s="326" t="s">
        <v>13</v>
      </c>
      <c r="H53" s="314" t="s">
        <v>37</v>
      </c>
      <c r="I53" s="4" t="s">
        <v>92</v>
      </c>
      <c r="J53" s="17">
        <v>5741</v>
      </c>
      <c r="K53" s="17">
        <v>5728</v>
      </c>
      <c r="L53" s="17">
        <v>11881</v>
      </c>
      <c r="M53" s="17">
        <v>0</v>
      </c>
      <c r="N53" s="17">
        <v>0</v>
      </c>
      <c r="O53" s="17">
        <v>3281</v>
      </c>
      <c r="P53" s="17">
        <v>0</v>
      </c>
      <c r="Q53" s="16">
        <v>3542</v>
      </c>
      <c r="R53" s="16">
        <v>8832</v>
      </c>
      <c r="S53" s="17">
        <v>3101</v>
      </c>
      <c r="T53" s="17">
        <v>8294</v>
      </c>
      <c r="U53" s="17">
        <v>0</v>
      </c>
      <c r="V53" s="22">
        <f>SUM(J53:U53)</f>
        <v>50400</v>
      </c>
    </row>
    <row r="54" spans="1:22" ht="16.5" thickBot="1" x14ac:dyDescent="0.3">
      <c r="A54" s="313"/>
      <c r="B54" s="316"/>
      <c r="C54" s="316"/>
      <c r="D54" s="316"/>
      <c r="E54" s="328"/>
      <c r="F54" s="316"/>
      <c r="G54" s="328"/>
      <c r="H54" s="316"/>
      <c r="I54" s="18" t="s">
        <v>91</v>
      </c>
      <c r="J54" s="28">
        <v>2778</v>
      </c>
      <c r="K54" s="28">
        <v>1102</v>
      </c>
      <c r="L54" s="28">
        <v>5191</v>
      </c>
      <c r="M54" s="28">
        <v>976</v>
      </c>
      <c r="N54" s="28">
        <v>0</v>
      </c>
      <c r="O54" s="28">
        <v>3789</v>
      </c>
      <c r="P54" s="28">
        <v>981</v>
      </c>
      <c r="Q54" s="25">
        <v>3061</v>
      </c>
      <c r="R54" s="55">
        <v>1381</v>
      </c>
      <c r="S54" s="28">
        <v>3156</v>
      </c>
      <c r="T54" s="28">
        <v>0</v>
      </c>
      <c r="U54" s="28">
        <v>4461</v>
      </c>
      <c r="V54" s="29">
        <f>SUM(J54:U54)</f>
        <v>26876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77276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36669</v>
      </c>
      <c r="K56" s="15">
        <v>41582</v>
      </c>
      <c r="L56" s="15">
        <v>40328</v>
      </c>
      <c r="M56" s="15">
        <v>27249</v>
      </c>
      <c r="N56" s="15">
        <v>31318</v>
      </c>
      <c r="O56" s="15">
        <v>29211</v>
      </c>
      <c r="P56" s="15">
        <v>44269</v>
      </c>
      <c r="Q56" s="16">
        <v>41625</v>
      </c>
      <c r="R56" s="14">
        <v>48754</v>
      </c>
      <c r="S56" s="15">
        <v>38459</v>
      </c>
      <c r="T56" s="15">
        <v>34323</v>
      </c>
      <c r="U56" s="15">
        <v>33963</v>
      </c>
      <c r="V56" s="23">
        <f>SUM(J56:U56)</f>
        <v>447750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447750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0</v>
      </c>
      <c r="K58" s="28">
        <v>1090</v>
      </c>
      <c r="L58" s="28">
        <v>675</v>
      </c>
      <c r="M58" s="28">
        <v>0</v>
      </c>
      <c r="N58" s="28">
        <v>0</v>
      </c>
      <c r="O58" s="28">
        <v>0</v>
      </c>
      <c r="P58" s="28">
        <v>0</v>
      </c>
      <c r="Q58" s="25">
        <v>5356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7121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7121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303642</v>
      </c>
      <c r="K60" s="32">
        <v>290913</v>
      </c>
      <c r="L60" s="32">
        <v>329867</v>
      </c>
      <c r="M60" s="32">
        <v>348470</v>
      </c>
      <c r="N60" s="32">
        <v>363324</v>
      </c>
      <c r="O60" s="32">
        <v>464689</v>
      </c>
      <c r="P60" s="32">
        <v>372480</v>
      </c>
      <c r="Q60" s="25">
        <v>398944</v>
      </c>
      <c r="R60" s="56">
        <v>419060</v>
      </c>
      <c r="S60" s="32">
        <v>450650</v>
      </c>
      <c r="T60" s="32">
        <v>380429</v>
      </c>
      <c r="U60" s="32">
        <v>456193</v>
      </c>
      <c r="V60" s="33">
        <f>SUM(J60:U60)</f>
        <v>4578661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4578661</v>
      </c>
    </row>
    <row r="62" spans="1:22" ht="15.75" x14ac:dyDescent="0.25">
      <c r="A62" s="312">
        <v>598</v>
      </c>
      <c r="B62" s="327" t="s">
        <v>46</v>
      </c>
      <c r="C62" s="315" t="s">
        <v>84</v>
      </c>
      <c r="D62" s="315">
        <v>16</v>
      </c>
      <c r="E62" s="327" t="s">
        <v>18</v>
      </c>
      <c r="F62" s="327" t="s">
        <v>45</v>
      </c>
      <c r="G62" s="327" t="s">
        <v>22</v>
      </c>
      <c r="H62" s="327" t="s">
        <v>45</v>
      </c>
      <c r="I62" s="38" t="s">
        <v>92</v>
      </c>
      <c r="J62" s="15">
        <v>14933</v>
      </c>
      <c r="K62" s="15">
        <v>9035</v>
      </c>
      <c r="L62" s="15">
        <v>8603</v>
      </c>
      <c r="M62" s="15">
        <v>2473</v>
      </c>
      <c r="N62" s="15">
        <v>12210</v>
      </c>
      <c r="O62" s="15">
        <v>10287</v>
      </c>
      <c r="P62" s="15">
        <v>12665</v>
      </c>
      <c r="Q62" s="16">
        <v>1717</v>
      </c>
      <c r="R62" s="14">
        <v>14136</v>
      </c>
      <c r="S62" s="15">
        <v>6977</v>
      </c>
      <c r="T62" s="15">
        <v>9209</v>
      </c>
      <c r="U62" s="15">
        <v>2754</v>
      </c>
      <c r="V62" s="23">
        <f>SUM(J62:U62)</f>
        <v>104999</v>
      </c>
    </row>
    <row r="63" spans="1:22" ht="16.5" thickBot="1" x14ac:dyDescent="0.3">
      <c r="A63" s="312"/>
      <c r="B63" s="327"/>
      <c r="C63" s="315"/>
      <c r="D63" s="315"/>
      <c r="E63" s="327"/>
      <c r="F63" s="327"/>
      <c r="G63" s="327"/>
      <c r="H63" s="327"/>
      <c r="I63" s="37" t="s">
        <v>98</v>
      </c>
      <c r="J63" s="28">
        <v>702</v>
      </c>
      <c r="K63" s="28">
        <v>2965</v>
      </c>
      <c r="L63" s="28">
        <v>4737</v>
      </c>
      <c r="M63" s="28">
        <v>4546</v>
      </c>
      <c r="N63" s="28">
        <v>6326</v>
      </c>
      <c r="O63" s="28">
        <v>2779</v>
      </c>
      <c r="P63" s="28">
        <v>2723</v>
      </c>
      <c r="Q63" s="25">
        <v>5311</v>
      </c>
      <c r="R63" s="55">
        <v>5314</v>
      </c>
      <c r="S63" s="28">
        <v>7744</v>
      </c>
      <c r="T63" s="28">
        <v>5863</v>
      </c>
      <c r="U63" s="28">
        <v>2735</v>
      </c>
      <c r="V63" s="29">
        <f>SUM(J63:U63)</f>
        <v>51745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156744</v>
      </c>
    </row>
    <row r="65" spans="1:22" ht="15.75" x14ac:dyDescent="0.25">
      <c r="A65" s="312">
        <v>608</v>
      </c>
      <c r="B65" s="315" t="s">
        <v>47</v>
      </c>
      <c r="C65" s="315" t="s">
        <v>85</v>
      </c>
      <c r="D65" s="315">
        <v>98</v>
      </c>
      <c r="E65" s="327" t="s">
        <v>19</v>
      </c>
      <c r="F65" s="327" t="s">
        <v>45</v>
      </c>
      <c r="G65" s="327" t="s">
        <v>18</v>
      </c>
      <c r="H65" s="327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312"/>
      <c r="B66" s="315"/>
      <c r="C66" s="315"/>
      <c r="D66" s="315"/>
      <c r="E66" s="327"/>
      <c r="F66" s="327"/>
      <c r="G66" s="327"/>
      <c r="H66" s="327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312"/>
      <c r="B67" s="315"/>
      <c r="C67" s="315"/>
      <c r="D67" s="315"/>
      <c r="E67" s="327"/>
      <c r="F67" s="327"/>
      <c r="G67" s="327"/>
      <c r="H67" s="327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312"/>
      <c r="B68" s="315"/>
      <c r="C68" s="315"/>
      <c r="D68" s="315"/>
      <c r="E68" s="327"/>
      <c r="F68" s="327"/>
      <c r="G68" s="327"/>
      <c r="H68" s="327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311">
        <v>611</v>
      </c>
      <c r="B70" s="326" t="s">
        <v>38</v>
      </c>
      <c r="C70" s="314" t="s">
        <v>77</v>
      </c>
      <c r="D70" s="314">
        <v>66</v>
      </c>
      <c r="E70" s="326" t="s">
        <v>26</v>
      </c>
      <c r="F70" s="326" t="s">
        <v>40</v>
      </c>
      <c r="G70" s="340" t="s">
        <v>99</v>
      </c>
      <c r="H70" s="326" t="s">
        <v>40</v>
      </c>
      <c r="I70" s="38" t="s">
        <v>94</v>
      </c>
      <c r="J70" s="15">
        <v>9162</v>
      </c>
      <c r="K70" s="15">
        <v>6076</v>
      </c>
      <c r="L70" s="15">
        <v>6887</v>
      </c>
      <c r="M70" s="15">
        <v>7950</v>
      </c>
      <c r="N70" s="15">
        <v>7379</v>
      </c>
      <c r="O70" s="15">
        <v>7681</v>
      </c>
      <c r="P70" s="15">
        <v>7380</v>
      </c>
      <c r="Q70" s="16">
        <v>8340</v>
      </c>
      <c r="R70" s="14">
        <v>7597</v>
      </c>
      <c r="S70" s="15">
        <v>9599</v>
      </c>
      <c r="T70" s="15">
        <v>6142</v>
      </c>
      <c r="U70" s="15">
        <v>9376</v>
      </c>
      <c r="V70" s="23">
        <f>SUM(J70:U70)</f>
        <v>93569</v>
      </c>
    </row>
    <row r="71" spans="1:22" ht="15.75" x14ac:dyDescent="0.25">
      <c r="A71" s="312"/>
      <c r="B71" s="327"/>
      <c r="C71" s="315"/>
      <c r="D71" s="315"/>
      <c r="E71" s="327"/>
      <c r="F71" s="327"/>
      <c r="G71" s="341"/>
      <c r="H71" s="327"/>
      <c r="I71" s="4" t="s">
        <v>92</v>
      </c>
      <c r="J71" s="17">
        <v>16196</v>
      </c>
      <c r="K71" s="17">
        <v>12862</v>
      </c>
      <c r="L71" s="17">
        <v>19669</v>
      </c>
      <c r="M71" s="17">
        <v>11362</v>
      </c>
      <c r="N71" s="17">
        <v>16135</v>
      </c>
      <c r="O71" s="17">
        <v>15664</v>
      </c>
      <c r="P71" s="17">
        <v>13310</v>
      </c>
      <c r="Q71" s="16">
        <v>19543</v>
      </c>
      <c r="R71" s="16">
        <v>14102</v>
      </c>
      <c r="S71" s="17">
        <v>21568</v>
      </c>
      <c r="T71" s="17">
        <v>15257</v>
      </c>
      <c r="U71" s="17">
        <v>17684</v>
      </c>
      <c r="V71" s="22">
        <f>SUM(J71:U71)</f>
        <v>193352</v>
      </c>
    </row>
    <row r="72" spans="1:22" ht="15.75" x14ac:dyDescent="0.25">
      <c r="A72" s="312"/>
      <c r="B72" s="327"/>
      <c r="C72" s="315"/>
      <c r="D72" s="315"/>
      <c r="E72" s="327"/>
      <c r="F72" s="327"/>
      <c r="G72" s="341"/>
      <c r="H72" s="327"/>
      <c r="I72" s="4" t="s">
        <v>91</v>
      </c>
      <c r="J72" s="17">
        <v>21333</v>
      </c>
      <c r="K72" s="17">
        <v>19193</v>
      </c>
      <c r="L72" s="17">
        <v>17236</v>
      </c>
      <c r="M72" s="17">
        <v>13736</v>
      </c>
      <c r="N72" s="17">
        <v>17928</v>
      </c>
      <c r="O72" s="17">
        <v>20556</v>
      </c>
      <c r="P72" s="17">
        <v>15442</v>
      </c>
      <c r="Q72" s="16">
        <v>18306</v>
      </c>
      <c r="R72" s="16">
        <v>14164</v>
      </c>
      <c r="S72" s="17">
        <v>17030</v>
      </c>
      <c r="T72" s="17">
        <v>17133</v>
      </c>
      <c r="U72" s="17">
        <v>19646</v>
      </c>
      <c r="V72" s="22">
        <f>SUM(J72:U72)</f>
        <v>211703</v>
      </c>
    </row>
    <row r="73" spans="1:22" ht="16.5" thickBot="1" x14ac:dyDescent="0.3">
      <c r="A73" s="313"/>
      <c r="B73" s="328"/>
      <c r="C73" s="316"/>
      <c r="D73" s="316"/>
      <c r="E73" s="328"/>
      <c r="F73" s="328"/>
      <c r="G73" s="355"/>
      <c r="H73" s="328"/>
      <c r="I73" s="43" t="s">
        <v>95</v>
      </c>
      <c r="J73" s="56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6</v>
      </c>
      <c r="U73" s="32">
        <v>0</v>
      </c>
      <c r="V73" s="33">
        <f>SUM(J73:U73)</f>
        <v>6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498630</v>
      </c>
    </row>
    <row r="75" spans="1:22" ht="15.75" x14ac:dyDescent="0.25">
      <c r="A75" s="312">
        <v>624</v>
      </c>
      <c r="B75" s="327" t="s">
        <v>56</v>
      </c>
      <c r="C75" s="335" t="s">
        <v>88</v>
      </c>
      <c r="D75" s="338" t="s">
        <v>89</v>
      </c>
      <c r="E75" s="327" t="s">
        <v>100</v>
      </c>
      <c r="F75" s="315" t="s">
        <v>42</v>
      </c>
      <c r="G75" s="327" t="s">
        <v>23</v>
      </c>
      <c r="H75" s="327" t="s">
        <v>57</v>
      </c>
      <c r="I75" s="41" t="s">
        <v>92</v>
      </c>
      <c r="J75" s="15">
        <v>221013</v>
      </c>
      <c r="K75" s="15">
        <v>249404</v>
      </c>
      <c r="L75" s="15">
        <v>334229</v>
      </c>
      <c r="M75" s="15">
        <v>358002</v>
      </c>
      <c r="N75" s="15">
        <v>322571</v>
      </c>
      <c r="O75" s="15">
        <v>372898</v>
      </c>
      <c r="P75" s="15">
        <v>360173</v>
      </c>
      <c r="Q75" s="16">
        <v>357442</v>
      </c>
      <c r="R75" s="14">
        <v>421687</v>
      </c>
      <c r="S75" s="15">
        <v>391287</v>
      </c>
      <c r="T75" s="15">
        <v>388645</v>
      </c>
      <c r="U75" s="15">
        <v>288821</v>
      </c>
      <c r="V75" s="23">
        <f>SUM(J75:U75)</f>
        <v>4066172</v>
      </c>
    </row>
    <row r="76" spans="1:22" ht="15.75" x14ac:dyDescent="0.25">
      <c r="A76" s="312"/>
      <c r="B76" s="327"/>
      <c r="C76" s="356"/>
      <c r="D76" s="318"/>
      <c r="E76" s="327"/>
      <c r="F76" s="315"/>
      <c r="G76" s="327"/>
      <c r="H76" s="327"/>
      <c r="I76" s="3" t="s">
        <v>103</v>
      </c>
      <c r="J76" s="17">
        <v>25202</v>
      </c>
      <c r="K76" s="17">
        <v>13922</v>
      </c>
      <c r="L76" s="17">
        <v>10094</v>
      </c>
      <c r="M76" s="17">
        <v>25057</v>
      </c>
      <c r="N76" s="17">
        <v>25533</v>
      </c>
      <c r="O76" s="17">
        <v>12808</v>
      </c>
      <c r="P76" s="17">
        <v>19546</v>
      </c>
      <c r="Q76" s="16">
        <v>5540</v>
      </c>
      <c r="R76" s="16">
        <v>0</v>
      </c>
      <c r="S76" s="17">
        <v>0</v>
      </c>
      <c r="T76" s="17">
        <v>0</v>
      </c>
      <c r="U76" s="17">
        <v>0</v>
      </c>
      <c r="V76" s="22">
        <f>SUM(J76:U76)</f>
        <v>137702</v>
      </c>
    </row>
    <row r="77" spans="1:22" ht="16.5" thickBot="1" x14ac:dyDescent="0.3">
      <c r="A77" s="312"/>
      <c r="B77" s="327"/>
      <c r="C77" s="356"/>
      <c r="D77" s="318"/>
      <c r="E77" s="327"/>
      <c r="F77" s="315"/>
      <c r="G77" s="327"/>
      <c r="H77" s="327"/>
      <c r="I77" s="18" t="s">
        <v>91</v>
      </c>
      <c r="J77" s="28">
        <v>139323</v>
      </c>
      <c r="K77" s="28">
        <v>145752</v>
      </c>
      <c r="L77" s="28">
        <v>157530</v>
      </c>
      <c r="M77" s="28">
        <v>132221</v>
      </c>
      <c r="N77" s="28">
        <v>181042</v>
      </c>
      <c r="O77" s="28">
        <v>146543</v>
      </c>
      <c r="P77" s="28">
        <v>161800</v>
      </c>
      <c r="Q77" s="25">
        <v>176177</v>
      </c>
      <c r="R77" s="55">
        <v>126791</v>
      </c>
      <c r="S77" s="28">
        <v>168029</v>
      </c>
      <c r="T77" s="28">
        <v>164430</v>
      </c>
      <c r="U77" s="28">
        <v>148619</v>
      </c>
      <c r="V77" s="29">
        <f>SUM(J77:U77)</f>
        <v>1848257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SUM(V75:V77)</f>
        <v>6052131</v>
      </c>
    </row>
    <row r="79" spans="1:22" ht="15.75" x14ac:dyDescent="0.25">
      <c r="A79" s="311">
        <v>625</v>
      </c>
      <c r="B79" s="314" t="s">
        <v>53</v>
      </c>
      <c r="C79" s="314" t="s">
        <v>85</v>
      </c>
      <c r="D79" s="314">
        <v>372</v>
      </c>
      <c r="E79" s="314" t="s">
        <v>5</v>
      </c>
      <c r="F79" s="314" t="s">
        <v>42</v>
      </c>
      <c r="G79" s="314" t="s">
        <v>9</v>
      </c>
      <c r="H79" s="314" t="s">
        <v>37</v>
      </c>
      <c r="I79" s="41" t="s">
        <v>94</v>
      </c>
      <c r="J79" s="15">
        <v>39239</v>
      </c>
      <c r="K79" s="15">
        <v>26137</v>
      </c>
      <c r="L79" s="15">
        <v>40284</v>
      </c>
      <c r="M79" s="15">
        <v>31473</v>
      </c>
      <c r="N79" s="15">
        <v>24416</v>
      </c>
      <c r="O79" s="15">
        <v>13060</v>
      </c>
      <c r="P79" s="15">
        <v>43602</v>
      </c>
      <c r="Q79" s="16">
        <v>4448</v>
      </c>
      <c r="R79" s="14">
        <v>28174</v>
      </c>
      <c r="S79" s="15">
        <v>4012</v>
      </c>
      <c r="T79" s="15">
        <v>27729</v>
      </c>
      <c r="U79" s="15">
        <v>20156</v>
      </c>
      <c r="V79" s="23">
        <f t="shared" ref="V79:V88" si="1">SUM(J79:U79)</f>
        <v>302730</v>
      </c>
    </row>
    <row r="80" spans="1:22" ht="15.75" x14ac:dyDescent="0.25">
      <c r="A80" s="312"/>
      <c r="B80" s="315"/>
      <c r="C80" s="315"/>
      <c r="D80" s="315"/>
      <c r="E80" s="315"/>
      <c r="F80" s="315"/>
      <c r="G80" s="315"/>
      <c r="H80" s="315"/>
      <c r="I80" s="4" t="s">
        <v>92</v>
      </c>
      <c r="J80" s="17">
        <v>46485</v>
      </c>
      <c r="K80" s="17">
        <v>37411</v>
      </c>
      <c r="L80" s="17">
        <v>45986</v>
      </c>
      <c r="M80" s="17">
        <v>12820</v>
      </c>
      <c r="N80" s="17">
        <v>31021</v>
      </c>
      <c r="O80" s="17">
        <v>101830</v>
      </c>
      <c r="P80" s="17">
        <v>36937</v>
      </c>
      <c r="Q80" s="16">
        <v>10745</v>
      </c>
      <c r="R80" s="16">
        <v>103586</v>
      </c>
      <c r="S80" s="17">
        <v>105313</v>
      </c>
      <c r="T80" s="17">
        <v>40834</v>
      </c>
      <c r="U80" s="17">
        <v>97897</v>
      </c>
      <c r="V80" s="22">
        <f t="shared" si="1"/>
        <v>670865</v>
      </c>
    </row>
    <row r="81" spans="1:22" ht="15.75" x14ac:dyDescent="0.25">
      <c r="A81" s="312"/>
      <c r="B81" s="315"/>
      <c r="C81" s="315"/>
      <c r="D81" s="315"/>
      <c r="E81" s="315"/>
      <c r="F81" s="315"/>
      <c r="G81" s="315"/>
      <c r="H81" s="315"/>
      <c r="I81" s="4" t="s">
        <v>98</v>
      </c>
      <c r="J81" s="17">
        <v>41543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6">
        <v>0</v>
      </c>
      <c r="S81" s="17">
        <v>0</v>
      </c>
      <c r="T81" s="17">
        <v>0</v>
      </c>
      <c r="U81" s="17">
        <v>0</v>
      </c>
      <c r="V81" s="22">
        <f t="shared" si="1"/>
        <v>41543</v>
      </c>
    </row>
    <row r="82" spans="1:22" ht="15.75" x14ac:dyDescent="0.25">
      <c r="A82" s="312"/>
      <c r="B82" s="315"/>
      <c r="C82" s="315"/>
      <c r="D82" s="315"/>
      <c r="E82" s="315"/>
      <c r="F82" s="315"/>
      <c r="G82" s="315"/>
      <c r="H82" s="315"/>
      <c r="I82" s="3" t="s">
        <v>103</v>
      </c>
      <c r="J82" s="17">
        <v>0</v>
      </c>
      <c r="K82" s="17">
        <v>0</v>
      </c>
      <c r="L82" s="17">
        <v>3858</v>
      </c>
      <c r="M82" s="17">
        <v>2536</v>
      </c>
      <c r="N82" s="17">
        <v>2390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8784</v>
      </c>
    </row>
    <row r="83" spans="1:22" ht="15.75" x14ac:dyDescent="0.25">
      <c r="A83" s="312"/>
      <c r="B83" s="315"/>
      <c r="C83" s="315"/>
      <c r="D83" s="315"/>
      <c r="E83" s="315"/>
      <c r="F83" s="315"/>
      <c r="G83" s="315"/>
      <c r="H83" s="315"/>
      <c r="I83" s="4" t="s">
        <v>91</v>
      </c>
      <c r="J83" s="17">
        <v>28759</v>
      </c>
      <c r="K83" s="17">
        <v>24255</v>
      </c>
      <c r="L83" s="17">
        <v>39595</v>
      </c>
      <c r="M83" s="17">
        <v>14194</v>
      </c>
      <c r="N83" s="17">
        <v>10973</v>
      </c>
      <c r="O83" s="17">
        <v>16813</v>
      </c>
      <c r="P83" s="17">
        <v>25280</v>
      </c>
      <c r="Q83" s="16">
        <v>40958</v>
      </c>
      <c r="R83" s="16">
        <v>31816</v>
      </c>
      <c r="S83" s="17">
        <v>67402</v>
      </c>
      <c r="T83" s="17">
        <v>73563</v>
      </c>
      <c r="U83" s="17">
        <v>14595</v>
      </c>
      <c r="V83" s="22">
        <f t="shared" si="1"/>
        <v>388203</v>
      </c>
    </row>
    <row r="84" spans="1:22" ht="15.75" x14ac:dyDescent="0.25">
      <c r="A84" s="312"/>
      <c r="B84" s="315"/>
      <c r="C84" s="315"/>
      <c r="D84" s="315"/>
      <c r="E84" s="315"/>
      <c r="F84" s="315"/>
      <c r="G84" s="315"/>
      <c r="H84" s="315"/>
      <c r="I84" s="43" t="s">
        <v>69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56">
        <v>27141</v>
      </c>
      <c r="R84" s="56">
        <v>12264</v>
      </c>
      <c r="S84" s="32">
        <v>0</v>
      </c>
      <c r="T84" s="32">
        <v>0</v>
      </c>
      <c r="U84" s="32">
        <v>0</v>
      </c>
      <c r="V84" s="33">
        <f t="shared" si="1"/>
        <v>39405</v>
      </c>
    </row>
    <row r="85" spans="1:22" ht="15.75" x14ac:dyDescent="0.25">
      <c r="A85" s="312"/>
      <c r="B85" s="315"/>
      <c r="C85" s="315"/>
      <c r="D85" s="315"/>
      <c r="E85" s="315"/>
      <c r="F85" s="315"/>
      <c r="G85" s="315"/>
      <c r="H85" s="315"/>
      <c r="I85" s="4" t="s">
        <v>70</v>
      </c>
      <c r="J85" s="16">
        <v>24856</v>
      </c>
      <c r="K85" s="16">
        <v>19904</v>
      </c>
      <c r="L85" s="17">
        <v>12055</v>
      </c>
      <c r="M85" s="17">
        <v>14898</v>
      </c>
      <c r="N85" s="17">
        <v>24476</v>
      </c>
      <c r="O85" s="17">
        <v>0</v>
      </c>
      <c r="P85" s="17">
        <v>25886</v>
      </c>
      <c r="Q85" s="16">
        <v>13167</v>
      </c>
      <c r="R85" s="16">
        <v>0</v>
      </c>
      <c r="S85" s="17">
        <v>0</v>
      </c>
      <c r="T85" s="17">
        <v>30467</v>
      </c>
      <c r="U85" s="17">
        <v>0</v>
      </c>
      <c r="V85" s="22">
        <f t="shared" si="1"/>
        <v>165709</v>
      </c>
    </row>
    <row r="86" spans="1:22" ht="15.75" x14ac:dyDescent="0.25">
      <c r="A86" s="312"/>
      <c r="B86" s="315"/>
      <c r="C86" s="315"/>
      <c r="D86" s="315"/>
      <c r="E86" s="315"/>
      <c r="F86" s="315"/>
      <c r="G86" s="315"/>
      <c r="H86" s="315"/>
      <c r="I86" s="4" t="s">
        <v>93</v>
      </c>
      <c r="J86" s="36">
        <v>0</v>
      </c>
      <c r="K86" s="16">
        <v>0</v>
      </c>
      <c r="L86" s="17">
        <v>59346</v>
      </c>
      <c r="M86" s="17">
        <v>24747</v>
      </c>
      <c r="N86" s="17">
        <v>12384</v>
      </c>
      <c r="O86" s="17">
        <v>0</v>
      </c>
      <c r="P86" s="17">
        <v>40182</v>
      </c>
      <c r="Q86" s="16">
        <v>5633</v>
      </c>
      <c r="R86" s="16">
        <v>0</v>
      </c>
      <c r="S86" s="17">
        <v>73021</v>
      </c>
      <c r="T86" s="17">
        <v>25612</v>
      </c>
      <c r="U86" s="17">
        <v>4662</v>
      </c>
      <c r="V86" s="22">
        <f t="shared" si="1"/>
        <v>245587</v>
      </c>
    </row>
    <row r="87" spans="1:22" ht="15.75" x14ac:dyDescent="0.25">
      <c r="A87" s="312"/>
      <c r="B87" s="315"/>
      <c r="C87" s="315"/>
      <c r="D87" s="315"/>
      <c r="E87" s="315"/>
      <c r="F87" s="315"/>
      <c r="G87" s="315"/>
      <c r="H87" s="315"/>
      <c r="I87" s="4" t="s">
        <v>96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5481</v>
      </c>
      <c r="S87" s="17">
        <v>0</v>
      </c>
      <c r="T87" s="17">
        <v>0</v>
      </c>
      <c r="U87" s="17">
        <v>0</v>
      </c>
      <c r="V87" s="22">
        <f t="shared" si="1"/>
        <v>5481</v>
      </c>
    </row>
    <row r="88" spans="1:22" ht="16.5" thickBot="1" x14ac:dyDescent="0.3">
      <c r="A88" s="313"/>
      <c r="B88" s="316"/>
      <c r="C88" s="316"/>
      <c r="D88" s="316"/>
      <c r="E88" s="316"/>
      <c r="F88" s="316"/>
      <c r="G88" s="316"/>
      <c r="H88" s="316"/>
      <c r="I88" s="43" t="s">
        <v>90</v>
      </c>
      <c r="J88" s="56">
        <v>0</v>
      </c>
      <c r="K88" s="56">
        <v>10435</v>
      </c>
      <c r="L88" s="32">
        <v>24421</v>
      </c>
      <c r="M88" s="32">
        <v>0</v>
      </c>
      <c r="N88" s="32">
        <v>0</v>
      </c>
      <c r="O88" s="32">
        <v>0</v>
      </c>
      <c r="P88" s="32">
        <v>0</v>
      </c>
      <c r="Q88" s="69">
        <v>0</v>
      </c>
      <c r="R88" s="56">
        <v>0</v>
      </c>
      <c r="S88" s="32">
        <v>18377</v>
      </c>
      <c r="T88" s="32">
        <v>14613</v>
      </c>
      <c r="U88" s="32">
        <v>8373</v>
      </c>
      <c r="V88" s="33">
        <f t="shared" si="1"/>
        <v>76219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59"/>
      <c r="R89" s="59"/>
      <c r="S89" s="30"/>
      <c r="T89" s="30"/>
      <c r="U89" s="30"/>
      <c r="V89" s="31">
        <f>SUM(V79:V88)</f>
        <v>1944526</v>
      </c>
    </row>
    <row r="90" spans="1:22" ht="15.75" x14ac:dyDescent="0.25">
      <c r="A90" s="311">
        <v>631</v>
      </c>
      <c r="B90" s="314" t="s">
        <v>58</v>
      </c>
      <c r="C90" s="314" t="s">
        <v>80</v>
      </c>
      <c r="D90" s="314">
        <v>50</v>
      </c>
      <c r="E90" s="314" t="s">
        <v>2</v>
      </c>
      <c r="F90" s="314" t="s">
        <v>42</v>
      </c>
      <c r="G90" s="314" t="s">
        <v>3</v>
      </c>
      <c r="H90" s="314" t="s">
        <v>42</v>
      </c>
      <c r="I90" s="41" t="s">
        <v>92</v>
      </c>
      <c r="J90" s="15">
        <v>61908</v>
      </c>
      <c r="K90" s="15">
        <v>73972</v>
      </c>
      <c r="L90" s="15">
        <v>197885</v>
      </c>
      <c r="M90" s="15">
        <v>139193</v>
      </c>
      <c r="N90" s="15">
        <v>135808</v>
      </c>
      <c r="O90" s="15">
        <v>65518</v>
      </c>
      <c r="P90" s="15">
        <v>160077</v>
      </c>
      <c r="Q90" s="16">
        <v>198639</v>
      </c>
      <c r="R90" s="14">
        <v>119013</v>
      </c>
      <c r="S90" s="15">
        <v>141071</v>
      </c>
      <c r="T90" s="15">
        <v>146811</v>
      </c>
      <c r="U90" s="15">
        <v>115965</v>
      </c>
      <c r="V90" s="23">
        <f>SUM(J90:U90)</f>
        <v>1555860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3" t="s">
        <v>103</v>
      </c>
      <c r="J91" s="17">
        <v>930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9950</v>
      </c>
      <c r="Q91" s="16">
        <v>4592</v>
      </c>
      <c r="R91" s="16">
        <v>7141</v>
      </c>
      <c r="S91" s="17">
        <v>0</v>
      </c>
      <c r="T91" s="17">
        <v>0</v>
      </c>
      <c r="U91" s="17">
        <v>0</v>
      </c>
      <c r="V91" s="22">
        <f>SUM(J91:U91)</f>
        <v>22613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91</v>
      </c>
      <c r="J92" s="17">
        <v>29174</v>
      </c>
      <c r="K92" s="17">
        <v>51264</v>
      </c>
      <c r="L92" s="17">
        <v>73298</v>
      </c>
      <c r="M92" s="17">
        <v>47363</v>
      </c>
      <c r="N92" s="17">
        <v>45429</v>
      </c>
      <c r="O92" s="17">
        <v>40316</v>
      </c>
      <c r="P92" s="17">
        <v>47665</v>
      </c>
      <c r="Q92" s="16">
        <v>44712</v>
      </c>
      <c r="R92" s="16">
        <v>20933</v>
      </c>
      <c r="S92" s="17">
        <v>41258</v>
      </c>
      <c r="T92" s="17">
        <v>36144</v>
      </c>
      <c r="U92" s="17">
        <v>50660</v>
      </c>
      <c r="V92" s="22">
        <f>SUM(J92:U92)</f>
        <v>528216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>SUM(J93:U93)</f>
        <v>0</v>
      </c>
    </row>
    <row r="94" spans="1:22" ht="16.5" thickBot="1" x14ac:dyDescent="0.3">
      <c r="A94" s="313"/>
      <c r="B94" s="316"/>
      <c r="C94" s="316"/>
      <c r="D94" s="316"/>
      <c r="E94" s="316"/>
      <c r="F94" s="316"/>
      <c r="G94" s="316"/>
      <c r="H94" s="316"/>
      <c r="I94" s="43" t="s">
        <v>95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32">
        <v>1740</v>
      </c>
      <c r="T94" s="32">
        <v>0</v>
      </c>
      <c r="U94" s="32">
        <v>0</v>
      </c>
      <c r="V94" s="33">
        <f>SUM(J94:U94)</f>
        <v>1740</v>
      </c>
    </row>
    <row r="95" spans="1:22" ht="16.5" thickBot="1" x14ac:dyDescent="0.3">
      <c r="A95" s="49"/>
      <c r="B95" s="40"/>
      <c r="C95" s="40"/>
      <c r="D95" s="40"/>
      <c r="E95" s="40"/>
      <c r="F95" s="40"/>
      <c r="G95" s="40"/>
      <c r="H95" s="40"/>
      <c r="I95" s="40"/>
      <c r="J95" s="66"/>
      <c r="K95" s="30"/>
      <c r="L95" s="30"/>
      <c r="M95" s="30"/>
      <c r="N95" s="30"/>
      <c r="O95" s="30"/>
      <c r="P95" s="30"/>
      <c r="Q95" s="68"/>
      <c r="R95" s="59"/>
      <c r="S95" s="30"/>
      <c r="T95" s="30"/>
      <c r="U95" s="30"/>
      <c r="V95" s="31">
        <f>SUM(V90:V94)</f>
        <v>2108429</v>
      </c>
    </row>
    <row r="96" spans="1:22" ht="15.75" x14ac:dyDescent="0.25">
      <c r="A96" s="311">
        <v>632</v>
      </c>
      <c r="B96" s="314" t="s">
        <v>48</v>
      </c>
      <c r="C96" s="314" t="s">
        <v>80</v>
      </c>
      <c r="D96" s="317">
        <v>50.4</v>
      </c>
      <c r="E96" s="314" t="s">
        <v>3</v>
      </c>
      <c r="F96" s="314" t="s">
        <v>42</v>
      </c>
      <c r="G96" s="314" t="s">
        <v>2</v>
      </c>
      <c r="H96" s="314" t="s">
        <v>42</v>
      </c>
      <c r="I96" s="41" t="s">
        <v>98</v>
      </c>
      <c r="J96" s="15">
        <v>17888</v>
      </c>
      <c r="K96" s="15">
        <v>20417</v>
      </c>
      <c r="L96" s="15">
        <v>0</v>
      </c>
      <c r="M96" s="15">
        <v>1564</v>
      </c>
      <c r="N96" s="15">
        <v>30555</v>
      </c>
      <c r="O96" s="15">
        <v>32797</v>
      </c>
      <c r="P96" s="15">
        <v>21525</v>
      </c>
      <c r="Q96" s="16">
        <v>16150</v>
      </c>
      <c r="R96" s="14">
        <v>19431</v>
      </c>
      <c r="S96" s="15">
        <v>0</v>
      </c>
      <c r="T96" s="15">
        <v>2991</v>
      </c>
      <c r="U96" s="15">
        <v>0</v>
      </c>
      <c r="V96" s="23">
        <f>SUM(J96:U96)</f>
        <v>163318</v>
      </c>
    </row>
    <row r="97" spans="1:22" ht="15.75" x14ac:dyDescent="0.25">
      <c r="A97" s="312"/>
      <c r="B97" s="315"/>
      <c r="C97" s="315"/>
      <c r="D97" s="318"/>
      <c r="E97" s="315"/>
      <c r="F97" s="315"/>
      <c r="G97" s="315"/>
      <c r="H97" s="315"/>
      <c r="I97" s="4" t="s">
        <v>75</v>
      </c>
      <c r="J97" s="17">
        <v>0</v>
      </c>
      <c r="K97" s="17">
        <v>0</v>
      </c>
      <c r="L97" s="17">
        <v>0</v>
      </c>
      <c r="M97" s="17">
        <v>0</v>
      </c>
      <c r="N97" s="17">
        <v>17409</v>
      </c>
      <c r="O97" s="17">
        <v>0</v>
      </c>
      <c r="P97" s="17">
        <v>0</v>
      </c>
      <c r="Q97" s="16">
        <v>24540</v>
      </c>
      <c r="R97" s="16">
        <v>0</v>
      </c>
      <c r="S97" s="17">
        <v>0</v>
      </c>
      <c r="T97" s="17">
        <v>0</v>
      </c>
      <c r="U97" s="17">
        <v>0</v>
      </c>
      <c r="V97" s="22">
        <f>SUM(J97:U97)</f>
        <v>41949</v>
      </c>
    </row>
    <row r="98" spans="1:22" ht="15.75" x14ac:dyDescent="0.25">
      <c r="A98" s="312"/>
      <c r="B98" s="315"/>
      <c r="C98" s="315"/>
      <c r="D98" s="318"/>
      <c r="E98" s="315"/>
      <c r="F98" s="315"/>
      <c r="G98" s="315"/>
      <c r="H98" s="315"/>
      <c r="I98" s="4" t="s">
        <v>71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95883</v>
      </c>
      <c r="S98" s="17">
        <v>0</v>
      </c>
      <c r="T98" s="17">
        <v>0</v>
      </c>
      <c r="U98" s="17">
        <v>0</v>
      </c>
      <c r="V98" s="22">
        <f>SUM(J98:U98)</f>
        <v>95883</v>
      </c>
    </row>
    <row r="99" spans="1:22" ht="15.75" x14ac:dyDescent="0.25">
      <c r="A99" s="312"/>
      <c r="B99" s="315"/>
      <c r="C99" s="315"/>
      <c r="D99" s="318"/>
      <c r="E99" s="315"/>
      <c r="F99" s="315"/>
      <c r="G99" s="315"/>
      <c r="H99" s="315"/>
      <c r="I99" s="4" t="s">
        <v>97</v>
      </c>
      <c r="J99" s="17">
        <v>139025</v>
      </c>
      <c r="K99" s="17">
        <v>69754</v>
      </c>
      <c r="L99" s="17">
        <v>156484</v>
      </c>
      <c r="M99" s="17">
        <v>159768</v>
      </c>
      <c r="N99" s="17">
        <v>124481</v>
      </c>
      <c r="O99" s="17">
        <v>134415</v>
      </c>
      <c r="P99" s="17">
        <v>115227</v>
      </c>
      <c r="Q99" s="16">
        <v>107498</v>
      </c>
      <c r="R99" s="16">
        <v>48689</v>
      </c>
      <c r="S99" s="17">
        <v>158239</v>
      </c>
      <c r="T99" s="17">
        <v>125111</v>
      </c>
      <c r="U99" s="17">
        <v>177379</v>
      </c>
      <c r="V99" s="22">
        <f>SUM(J99:U99)</f>
        <v>1516070</v>
      </c>
    </row>
    <row r="100" spans="1:22" ht="16.5" thickBot="1" x14ac:dyDescent="0.3">
      <c r="A100" s="313"/>
      <c r="B100" s="316"/>
      <c r="C100" s="316"/>
      <c r="D100" s="319"/>
      <c r="E100" s="316"/>
      <c r="F100" s="316"/>
      <c r="G100" s="316"/>
      <c r="H100" s="316"/>
      <c r="I100" s="43" t="s">
        <v>102</v>
      </c>
      <c r="J100" s="32">
        <v>6489</v>
      </c>
      <c r="K100" s="32">
        <v>74559</v>
      </c>
      <c r="L100" s="32">
        <v>0</v>
      </c>
      <c r="M100" s="32">
        <v>0</v>
      </c>
      <c r="N100" s="32">
        <v>22331</v>
      </c>
      <c r="O100" s="32">
        <v>0</v>
      </c>
      <c r="P100" s="32">
        <v>10245</v>
      </c>
      <c r="Q100" s="56">
        <v>897</v>
      </c>
      <c r="R100" s="56">
        <v>0</v>
      </c>
      <c r="S100" s="32">
        <v>0</v>
      </c>
      <c r="T100" s="32">
        <v>17544</v>
      </c>
      <c r="U100" s="32">
        <v>0</v>
      </c>
      <c r="V100" s="33">
        <f>SUM(J100:U100)</f>
        <v>132065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SUM(V96:V100)</f>
        <v>1949285</v>
      </c>
    </row>
    <row r="102" spans="1:22" ht="15.75" x14ac:dyDescent="0.25">
      <c r="A102" s="311">
        <v>645</v>
      </c>
      <c r="B102" s="314" t="s">
        <v>50</v>
      </c>
      <c r="C102" s="314" t="s">
        <v>80</v>
      </c>
      <c r="D102" s="314">
        <v>46</v>
      </c>
      <c r="E102" s="314" t="s">
        <v>4</v>
      </c>
      <c r="F102" s="314" t="s">
        <v>42</v>
      </c>
      <c r="G102" s="314" t="s">
        <v>2</v>
      </c>
      <c r="H102" s="314" t="s">
        <v>42</v>
      </c>
      <c r="I102" s="62" t="s">
        <v>92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4">
        <v>41364</v>
      </c>
      <c r="S102" s="15">
        <v>213496</v>
      </c>
      <c r="T102" s="15">
        <v>192799</v>
      </c>
      <c r="U102" s="15">
        <v>225525</v>
      </c>
      <c r="V102" s="23">
        <f>SUM(J102:U102)</f>
        <v>673184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61" t="s">
        <v>91</v>
      </c>
      <c r="J103" s="17">
        <v>0</v>
      </c>
      <c r="K103" s="17">
        <v>0</v>
      </c>
      <c r="L103" s="17">
        <v>0</v>
      </c>
      <c r="M103" s="17">
        <v>8608</v>
      </c>
      <c r="N103" s="17">
        <v>0</v>
      </c>
      <c r="O103" s="17">
        <v>0</v>
      </c>
      <c r="P103" s="17">
        <v>0</v>
      </c>
      <c r="Q103" s="17">
        <v>0</v>
      </c>
      <c r="R103" s="57">
        <v>5971</v>
      </c>
      <c r="S103" s="17">
        <v>60388</v>
      </c>
      <c r="T103" s="17">
        <v>40203</v>
      </c>
      <c r="U103" s="17">
        <v>32973</v>
      </c>
      <c r="V103" s="53">
        <f>SUM(J103:U103)</f>
        <v>148143</v>
      </c>
    </row>
    <row r="104" spans="1:22" ht="16.5" thickBot="1" x14ac:dyDescent="0.3">
      <c r="A104" s="313"/>
      <c r="B104" s="316"/>
      <c r="C104" s="316"/>
      <c r="D104" s="316"/>
      <c r="E104" s="316"/>
      <c r="F104" s="316"/>
      <c r="G104" s="316"/>
      <c r="H104" s="316"/>
      <c r="I104" s="54" t="s">
        <v>93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56">
        <v>0</v>
      </c>
      <c r="S104" s="32">
        <v>9157</v>
      </c>
      <c r="T104" s="32">
        <v>18405</v>
      </c>
      <c r="U104" s="32">
        <v>0</v>
      </c>
      <c r="V104" s="33">
        <f>SUM(J104:U104)</f>
        <v>27562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SUM(V102:V104)</f>
        <v>848889</v>
      </c>
    </row>
    <row r="106" spans="1:22" ht="15.75" x14ac:dyDescent="0.25">
      <c r="A106" s="21">
        <v>646</v>
      </c>
      <c r="B106" s="315" t="s">
        <v>51</v>
      </c>
      <c r="C106" s="315" t="s">
        <v>79</v>
      </c>
      <c r="D106" s="315">
        <v>37</v>
      </c>
      <c r="E106" s="315" t="s">
        <v>4</v>
      </c>
      <c r="F106" s="315" t="s">
        <v>42</v>
      </c>
      <c r="G106" s="315" t="s">
        <v>2</v>
      </c>
      <c r="H106" s="315" t="s">
        <v>42</v>
      </c>
      <c r="I106" s="71" t="s">
        <v>92</v>
      </c>
      <c r="J106" s="15">
        <v>83843</v>
      </c>
      <c r="K106" s="15">
        <v>41097</v>
      </c>
      <c r="L106" s="15">
        <v>183388</v>
      </c>
      <c r="M106" s="15">
        <v>70045</v>
      </c>
      <c r="N106" s="15">
        <v>45298</v>
      </c>
      <c r="O106" s="15">
        <v>1978</v>
      </c>
      <c r="P106" s="15">
        <v>0</v>
      </c>
      <c r="Q106" s="14">
        <v>28761</v>
      </c>
      <c r="R106" s="14">
        <v>0</v>
      </c>
      <c r="S106" s="15">
        <v>0</v>
      </c>
      <c r="T106" s="15">
        <v>0</v>
      </c>
      <c r="U106" s="15">
        <v>0</v>
      </c>
      <c r="V106" s="23">
        <f>SUM(J106:U106)</f>
        <v>454410</v>
      </c>
    </row>
    <row r="107" spans="1:22" ht="15.75" x14ac:dyDescent="0.25">
      <c r="A107" s="21"/>
      <c r="B107" s="315"/>
      <c r="C107" s="315"/>
      <c r="D107" s="315"/>
      <c r="E107" s="315"/>
      <c r="F107" s="315"/>
      <c r="G107" s="315"/>
      <c r="H107" s="315"/>
      <c r="I107" s="4" t="s">
        <v>103</v>
      </c>
      <c r="J107" s="17">
        <v>2930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9950</v>
      </c>
      <c r="Q107" s="55">
        <v>4578</v>
      </c>
      <c r="R107" s="56">
        <v>53024</v>
      </c>
      <c r="S107" s="32">
        <v>194279</v>
      </c>
      <c r="T107" s="32">
        <v>139987</v>
      </c>
      <c r="U107" s="32">
        <v>162560</v>
      </c>
      <c r="V107" s="33">
        <f>SUM(J107:U107)</f>
        <v>567308</v>
      </c>
    </row>
    <row r="108" spans="1:22" ht="16.5" thickBot="1" x14ac:dyDescent="0.3">
      <c r="A108" s="21"/>
      <c r="B108" s="315"/>
      <c r="C108" s="315"/>
      <c r="D108" s="315"/>
      <c r="E108" s="315"/>
      <c r="F108" s="315"/>
      <c r="G108" s="315"/>
      <c r="H108" s="315"/>
      <c r="I108" s="18" t="s">
        <v>91</v>
      </c>
      <c r="J108" s="28">
        <v>1888</v>
      </c>
      <c r="K108" s="28">
        <v>64424</v>
      </c>
      <c r="L108" s="28">
        <v>0</v>
      </c>
      <c r="M108" s="28">
        <v>0</v>
      </c>
      <c r="N108" s="28">
        <v>0</v>
      </c>
      <c r="O108" s="28">
        <v>2012</v>
      </c>
      <c r="P108" s="28">
        <v>1227</v>
      </c>
      <c r="Q108" s="55">
        <v>9175</v>
      </c>
      <c r="R108" s="55">
        <v>0</v>
      </c>
      <c r="S108" s="28">
        <v>0</v>
      </c>
      <c r="T108" s="28">
        <v>5105</v>
      </c>
      <c r="U108" s="28">
        <v>0</v>
      </c>
      <c r="V108" s="29">
        <f>SUM(J108:U108)</f>
        <v>83831</v>
      </c>
    </row>
    <row r="109" spans="1:22" ht="16.5" thickBot="1" x14ac:dyDescent="0.3">
      <c r="A109" s="3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SUM(V106:V108)</f>
        <v>1105549</v>
      </c>
    </row>
    <row r="110" spans="1:22" ht="15.75" x14ac:dyDescent="0.25">
      <c r="A110" s="311">
        <v>647</v>
      </c>
      <c r="B110" s="314" t="s">
        <v>59</v>
      </c>
      <c r="C110" s="314" t="s">
        <v>83</v>
      </c>
      <c r="D110" s="317">
        <v>37.9</v>
      </c>
      <c r="E110" s="314" t="s">
        <v>2</v>
      </c>
      <c r="F110" s="314" t="s">
        <v>42</v>
      </c>
      <c r="G110" s="314" t="s">
        <v>4</v>
      </c>
      <c r="H110" s="314" t="s">
        <v>42</v>
      </c>
      <c r="I110" s="41" t="s">
        <v>98</v>
      </c>
      <c r="J110" s="15">
        <v>5066</v>
      </c>
      <c r="K110" s="15">
        <v>33968</v>
      </c>
      <c r="L110" s="15">
        <v>0</v>
      </c>
      <c r="M110" s="15">
        <v>0</v>
      </c>
      <c r="N110" s="15">
        <v>42178</v>
      </c>
      <c r="O110" s="15">
        <v>0</v>
      </c>
      <c r="P110" s="15">
        <v>5431</v>
      </c>
      <c r="Q110" s="14">
        <v>0</v>
      </c>
      <c r="R110" s="14">
        <v>28302</v>
      </c>
      <c r="S110" s="15">
        <v>5453</v>
      </c>
      <c r="T110" s="15">
        <v>15705</v>
      </c>
      <c r="U110" s="15">
        <v>39252</v>
      </c>
      <c r="V110" s="23">
        <f>SUM(J110:U110)</f>
        <v>175355</v>
      </c>
    </row>
    <row r="111" spans="1:22" ht="15.75" x14ac:dyDescent="0.25">
      <c r="A111" s="312"/>
      <c r="B111" s="315"/>
      <c r="C111" s="315"/>
      <c r="D111" s="318"/>
      <c r="E111" s="315"/>
      <c r="F111" s="315"/>
      <c r="G111" s="315"/>
      <c r="H111" s="315"/>
      <c r="I111" s="18" t="s">
        <v>75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55">
        <v>0</v>
      </c>
      <c r="R111" s="55">
        <v>63036</v>
      </c>
      <c r="S111" s="28">
        <v>0</v>
      </c>
      <c r="T111" s="28">
        <v>0</v>
      </c>
      <c r="U111" s="28">
        <v>0</v>
      </c>
      <c r="V111" s="29">
        <f>SUM(J111:U111)</f>
        <v>63036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71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30921</v>
      </c>
      <c r="R112" s="17">
        <v>0</v>
      </c>
      <c r="S112" s="17">
        <v>0</v>
      </c>
      <c r="T112" s="17">
        <v>0</v>
      </c>
      <c r="U112" s="17">
        <v>0</v>
      </c>
      <c r="V112" s="22">
        <f>SUM(J112:U112)</f>
        <v>30921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97</v>
      </c>
      <c r="J113" s="16">
        <v>381604</v>
      </c>
      <c r="K113" s="17">
        <v>151067</v>
      </c>
      <c r="L113" s="17">
        <v>420324</v>
      </c>
      <c r="M113" s="17">
        <v>389880</v>
      </c>
      <c r="N113" s="17">
        <v>230594</v>
      </c>
      <c r="O113" s="17">
        <v>396910</v>
      </c>
      <c r="P113" s="17">
        <v>323148</v>
      </c>
      <c r="Q113" s="16">
        <v>241240</v>
      </c>
      <c r="R113" s="16">
        <v>118470</v>
      </c>
      <c r="S113" s="17">
        <v>335182</v>
      </c>
      <c r="T113" s="17">
        <v>196026</v>
      </c>
      <c r="U113" s="17">
        <v>187025</v>
      </c>
      <c r="V113" s="22">
        <f>SUM(J113:U113)</f>
        <v>3371470</v>
      </c>
    </row>
    <row r="114" spans="1:22" ht="16.5" thickBot="1" x14ac:dyDescent="0.3">
      <c r="A114" s="313"/>
      <c r="B114" s="316"/>
      <c r="C114" s="316"/>
      <c r="D114" s="319"/>
      <c r="E114" s="316"/>
      <c r="F114" s="316"/>
      <c r="G114" s="316"/>
      <c r="H114" s="316"/>
      <c r="I114" s="43" t="s">
        <v>96</v>
      </c>
      <c r="J114" s="56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9534</v>
      </c>
      <c r="R114" s="56">
        <v>0</v>
      </c>
      <c r="S114" s="32">
        <v>0</v>
      </c>
      <c r="T114" s="32">
        <v>0</v>
      </c>
      <c r="U114" s="32">
        <v>0</v>
      </c>
      <c r="V114" s="33">
        <f>SUM(J114:U114)</f>
        <v>9534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SUM(V110:V114)</f>
        <v>3650316</v>
      </c>
    </row>
    <row r="116" spans="1:22" ht="15.75" x14ac:dyDescent="0.25">
      <c r="A116" s="21">
        <v>648</v>
      </c>
      <c r="B116" s="315" t="s">
        <v>52</v>
      </c>
      <c r="C116" s="315" t="s">
        <v>83</v>
      </c>
      <c r="D116" s="318">
        <v>37.799999999999997</v>
      </c>
      <c r="E116" s="315" t="s">
        <v>4</v>
      </c>
      <c r="F116" s="315" t="s">
        <v>42</v>
      </c>
      <c r="G116" s="315" t="s">
        <v>2</v>
      </c>
      <c r="H116" s="315" t="s">
        <v>42</v>
      </c>
      <c r="I116" s="41" t="s">
        <v>92</v>
      </c>
      <c r="J116" s="15">
        <v>74434</v>
      </c>
      <c r="K116" s="15">
        <v>137674</v>
      </c>
      <c r="L116" s="15">
        <v>223075</v>
      </c>
      <c r="M116" s="15">
        <v>223039</v>
      </c>
      <c r="N116" s="15">
        <v>212776</v>
      </c>
      <c r="O116" s="15">
        <v>131259</v>
      </c>
      <c r="P116" s="15">
        <v>227057</v>
      </c>
      <c r="Q116" s="14">
        <v>242277</v>
      </c>
      <c r="R116" s="14">
        <v>111124</v>
      </c>
      <c r="S116" s="15">
        <v>690</v>
      </c>
      <c r="T116" s="15">
        <v>0</v>
      </c>
      <c r="U116" s="15">
        <v>0</v>
      </c>
      <c r="V116" s="23">
        <f>SUM(J116:U116)</f>
        <v>1583405</v>
      </c>
    </row>
    <row r="117" spans="1:22" ht="15.75" x14ac:dyDescent="0.25">
      <c r="A117" s="21"/>
      <c r="B117" s="315"/>
      <c r="C117" s="315"/>
      <c r="D117" s="318"/>
      <c r="E117" s="315"/>
      <c r="F117" s="315"/>
      <c r="G117" s="315"/>
      <c r="H117" s="315"/>
      <c r="I117" s="4" t="s">
        <v>91</v>
      </c>
      <c r="J117" s="17">
        <v>16048</v>
      </c>
      <c r="K117" s="17">
        <v>27747</v>
      </c>
      <c r="L117" s="17">
        <v>62365</v>
      </c>
      <c r="M117" s="17">
        <v>46475</v>
      </c>
      <c r="N117" s="17">
        <v>29808</v>
      </c>
      <c r="O117" s="17">
        <v>20093</v>
      </c>
      <c r="P117" s="17">
        <v>27346</v>
      </c>
      <c r="Q117" s="16">
        <v>77808</v>
      </c>
      <c r="R117" s="16">
        <v>41849</v>
      </c>
      <c r="S117" s="17">
        <v>4081</v>
      </c>
      <c r="T117" s="17">
        <v>0</v>
      </c>
      <c r="U117" s="17">
        <v>0</v>
      </c>
      <c r="V117" s="22">
        <f>SUM(J117:U117)</f>
        <v>353620</v>
      </c>
    </row>
    <row r="118" spans="1:22" ht="16.5" thickBot="1" x14ac:dyDescent="0.3">
      <c r="A118" s="21"/>
      <c r="B118" s="315"/>
      <c r="C118" s="315"/>
      <c r="D118" s="318"/>
      <c r="E118" s="315"/>
      <c r="F118" s="315"/>
      <c r="G118" s="315"/>
      <c r="H118" s="315"/>
      <c r="I118" s="18" t="s">
        <v>93</v>
      </c>
      <c r="J118" s="28">
        <v>5108</v>
      </c>
      <c r="K118" s="28">
        <v>11652</v>
      </c>
      <c r="L118" s="28">
        <v>9672</v>
      </c>
      <c r="M118" s="28">
        <v>0</v>
      </c>
      <c r="N118" s="28">
        <v>0</v>
      </c>
      <c r="O118" s="28">
        <v>28543</v>
      </c>
      <c r="P118" s="28">
        <v>20058</v>
      </c>
      <c r="Q118" s="55">
        <v>0</v>
      </c>
      <c r="R118" s="55">
        <v>25436</v>
      </c>
      <c r="S118" s="28">
        <v>0</v>
      </c>
      <c r="T118" s="28">
        <v>0</v>
      </c>
      <c r="U118" s="28">
        <v>0</v>
      </c>
      <c r="V118" s="29">
        <f>SUM(J118:U118)</f>
        <v>100469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0"/>
      <c r="V119" s="31">
        <f>SUM(V116:V118)</f>
        <v>2037494</v>
      </c>
    </row>
    <row r="120" spans="1:22" ht="15.75" x14ac:dyDescent="0.25">
      <c r="A120" s="311">
        <v>658</v>
      </c>
      <c r="B120" s="314" t="s">
        <v>54</v>
      </c>
      <c r="C120" s="314" t="s">
        <v>83</v>
      </c>
      <c r="D120" s="317">
        <v>152.69999999999999</v>
      </c>
      <c r="E120" s="314" t="s">
        <v>6</v>
      </c>
      <c r="F120" s="314" t="s">
        <v>42</v>
      </c>
      <c r="G120" s="314" t="s">
        <v>5</v>
      </c>
      <c r="H120" s="314" t="s">
        <v>42</v>
      </c>
      <c r="I120" s="41" t="s">
        <v>94</v>
      </c>
      <c r="J120" s="15">
        <v>22995</v>
      </c>
      <c r="K120" s="15">
        <v>48169</v>
      </c>
      <c r="L120" s="15">
        <v>131100</v>
      </c>
      <c r="M120" s="15">
        <v>84575</v>
      </c>
      <c r="N120" s="15">
        <v>74666</v>
      </c>
      <c r="O120" s="15">
        <v>29937</v>
      </c>
      <c r="P120" s="15">
        <v>31364</v>
      </c>
      <c r="Q120" s="14">
        <v>0</v>
      </c>
      <c r="R120" s="14">
        <v>30779</v>
      </c>
      <c r="S120" s="15">
        <v>0</v>
      </c>
      <c r="T120" s="15">
        <v>14502</v>
      </c>
      <c r="U120" s="15">
        <v>16076</v>
      </c>
      <c r="V120" s="23">
        <f t="shared" ref="V120:V125" si="2">SUM(J120:U120)</f>
        <v>484163</v>
      </c>
    </row>
    <row r="121" spans="1:22" ht="15.75" x14ac:dyDescent="0.25">
      <c r="A121" s="312"/>
      <c r="B121" s="315"/>
      <c r="C121" s="315"/>
      <c r="D121" s="318"/>
      <c r="E121" s="315"/>
      <c r="F121" s="315"/>
      <c r="G121" s="315"/>
      <c r="H121" s="315"/>
      <c r="I121" s="4" t="s">
        <v>92</v>
      </c>
      <c r="J121" s="17">
        <v>33594</v>
      </c>
      <c r="K121" s="17">
        <v>140264</v>
      </c>
      <c r="L121" s="17">
        <v>52221</v>
      </c>
      <c r="M121" s="17">
        <v>49070</v>
      </c>
      <c r="N121" s="17">
        <v>0</v>
      </c>
      <c r="O121" s="17">
        <v>0</v>
      </c>
      <c r="P121" s="17">
        <v>46352</v>
      </c>
      <c r="Q121" s="16">
        <v>51723</v>
      </c>
      <c r="R121" s="16">
        <v>0</v>
      </c>
      <c r="S121" s="17">
        <v>30078</v>
      </c>
      <c r="T121" s="17">
        <v>52423</v>
      </c>
      <c r="U121" s="17">
        <v>45139</v>
      </c>
      <c r="V121" s="22">
        <f t="shared" si="2"/>
        <v>500864</v>
      </c>
    </row>
    <row r="122" spans="1:22" ht="15.75" x14ac:dyDescent="0.25">
      <c r="A122" s="312"/>
      <c r="B122" s="315"/>
      <c r="C122" s="315"/>
      <c r="D122" s="318"/>
      <c r="E122" s="315"/>
      <c r="F122" s="315"/>
      <c r="G122" s="315"/>
      <c r="H122" s="315"/>
      <c r="I122" s="4" t="s">
        <v>91</v>
      </c>
      <c r="J122" s="17">
        <v>8411</v>
      </c>
      <c r="K122" s="17">
        <v>84989</v>
      </c>
      <c r="L122" s="17">
        <v>68174</v>
      </c>
      <c r="M122" s="17">
        <v>79363</v>
      </c>
      <c r="N122" s="17">
        <v>34854</v>
      </c>
      <c r="O122" s="17">
        <v>19779</v>
      </c>
      <c r="P122" s="17">
        <v>19925</v>
      </c>
      <c r="Q122" s="16">
        <v>18297</v>
      </c>
      <c r="R122" s="16">
        <v>10370</v>
      </c>
      <c r="S122" s="17">
        <v>0</v>
      </c>
      <c r="T122" s="17">
        <v>5699</v>
      </c>
      <c r="U122" s="17">
        <v>5960</v>
      </c>
      <c r="V122" s="22">
        <f t="shared" si="2"/>
        <v>355821</v>
      </c>
    </row>
    <row r="123" spans="1:22" ht="15.75" x14ac:dyDescent="0.25">
      <c r="A123" s="312"/>
      <c r="B123" s="315"/>
      <c r="C123" s="315"/>
      <c r="D123" s="318"/>
      <c r="E123" s="315"/>
      <c r="F123" s="315"/>
      <c r="G123" s="315"/>
      <c r="H123" s="315"/>
      <c r="I123" s="4" t="s">
        <v>70</v>
      </c>
      <c r="J123" s="17">
        <v>0</v>
      </c>
      <c r="K123" s="17">
        <v>0</v>
      </c>
      <c r="L123" s="17">
        <v>11847</v>
      </c>
      <c r="M123" s="17">
        <v>0</v>
      </c>
      <c r="N123" s="17">
        <v>9445</v>
      </c>
      <c r="O123" s="17">
        <v>0</v>
      </c>
      <c r="P123" s="17">
        <v>9288</v>
      </c>
      <c r="Q123" s="16">
        <v>0</v>
      </c>
      <c r="R123" s="16">
        <v>0</v>
      </c>
      <c r="S123" s="17">
        <v>0</v>
      </c>
      <c r="T123" s="17">
        <v>11917</v>
      </c>
      <c r="U123" s="17">
        <v>0</v>
      </c>
      <c r="V123" s="22">
        <f t="shared" si="2"/>
        <v>42497</v>
      </c>
    </row>
    <row r="124" spans="1:22" ht="15.75" x14ac:dyDescent="0.25">
      <c r="A124" s="312"/>
      <c r="B124" s="315"/>
      <c r="C124" s="315"/>
      <c r="D124" s="318"/>
      <c r="E124" s="315"/>
      <c r="F124" s="315"/>
      <c r="G124" s="315"/>
      <c r="H124" s="315"/>
      <c r="I124" s="4" t="s">
        <v>93</v>
      </c>
      <c r="J124" s="17">
        <v>60293</v>
      </c>
      <c r="K124" s="17">
        <v>54209</v>
      </c>
      <c r="L124" s="17">
        <v>110076</v>
      </c>
      <c r="M124" s="17">
        <v>157479</v>
      </c>
      <c r="N124" s="17">
        <v>138449</v>
      </c>
      <c r="O124" s="17">
        <v>96615</v>
      </c>
      <c r="P124" s="17">
        <v>82240</v>
      </c>
      <c r="Q124" s="16">
        <v>0</v>
      </c>
      <c r="R124" s="16">
        <v>42814</v>
      </c>
      <c r="S124" s="17">
        <v>63435</v>
      </c>
      <c r="T124" s="17">
        <v>84042</v>
      </c>
      <c r="U124" s="17">
        <v>204574</v>
      </c>
      <c r="V124" s="22">
        <f t="shared" si="2"/>
        <v>1094226</v>
      </c>
    </row>
    <row r="125" spans="1:22" ht="16.5" thickBot="1" x14ac:dyDescent="0.3">
      <c r="A125" s="313"/>
      <c r="B125" s="316"/>
      <c r="C125" s="316"/>
      <c r="D125" s="319"/>
      <c r="E125" s="316"/>
      <c r="F125" s="316"/>
      <c r="G125" s="316"/>
      <c r="H125" s="316"/>
      <c r="I125" s="43" t="s">
        <v>90</v>
      </c>
      <c r="J125" s="32">
        <v>17143</v>
      </c>
      <c r="K125" s="32">
        <v>0</v>
      </c>
      <c r="L125" s="32">
        <v>19037</v>
      </c>
      <c r="M125" s="32">
        <v>0</v>
      </c>
      <c r="N125" s="32">
        <v>0</v>
      </c>
      <c r="O125" s="32">
        <v>0</v>
      </c>
      <c r="P125" s="32">
        <v>0</v>
      </c>
      <c r="Q125" s="56">
        <v>14882</v>
      </c>
      <c r="R125" s="56">
        <v>0</v>
      </c>
      <c r="S125" s="32">
        <v>18359</v>
      </c>
      <c r="T125" s="32">
        <v>14567</v>
      </c>
      <c r="U125" s="32">
        <v>14841</v>
      </c>
      <c r="V125" s="33">
        <f t="shared" si="2"/>
        <v>98829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SUM(V120:V125)</f>
        <v>2576400</v>
      </c>
    </row>
    <row r="127" spans="1:22" ht="15.75" x14ac:dyDescent="0.25">
      <c r="A127" s="21">
        <v>667</v>
      </c>
      <c r="B127" s="315" t="s">
        <v>49</v>
      </c>
      <c r="C127" s="315" t="s">
        <v>79</v>
      </c>
      <c r="D127" s="318">
        <v>98.8</v>
      </c>
      <c r="E127" s="315" t="s">
        <v>3</v>
      </c>
      <c r="F127" s="315" t="s">
        <v>42</v>
      </c>
      <c r="G127" s="315" t="s">
        <v>6</v>
      </c>
      <c r="H127" s="315" t="s">
        <v>42</v>
      </c>
      <c r="I127" s="41" t="s">
        <v>94</v>
      </c>
      <c r="J127" s="15">
        <v>16375</v>
      </c>
      <c r="K127" s="15">
        <v>8421</v>
      </c>
      <c r="L127" s="15">
        <v>16717</v>
      </c>
      <c r="M127" s="15">
        <v>17253</v>
      </c>
      <c r="N127" s="15">
        <v>25791</v>
      </c>
      <c r="O127" s="15">
        <v>5258</v>
      </c>
      <c r="P127" s="15">
        <v>5289</v>
      </c>
      <c r="Q127" s="14">
        <v>9019</v>
      </c>
      <c r="R127" s="14">
        <v>5581</v>
      </c>
      <c r="S127" s="15">
        <v>0</v>
      </c>
      <c r="T127" s="15">
        <v>0</v>
      </c>
      <c r="U127" s="15">
        <v>22757</v>
      </c>
      <c r="V127" s="23">
        <f>SUM(J127:U127)</f>
        <v>132461</v>
      </c>
    </row>
    <row r="128" spans="1:22" ht="15.75" x14ac:dyDescent="0.25">
      <c r="A128" s="21"/>
      <c r="B128" s="315"/>
      <c r="C128" s="315"/>
      <c r="D128" s="318"/>
      <c r="E128" s="315"/>
      <c r="F128" s="315"/>
      <c r="G128" s="315"/>
      <c r="H128" s="315"/>
      <c r="I128" s="4" t="s">
        <v>92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29143</v>
      </c>
      <c r="T128" s="17">
        <v>60031</v>
      </c>
      <c r="U128" s="17">
        <v>17669</v>
      </c>
      <c r="V128" s="22">
        <f>SUM(J128:U128)</f>
        <v>106843</v>
      </c>
    </row>
    <row r="129" spans="1:22" ht="15.75" x14ac:dyDescent="0.25">
      <c r="A129" s="21"/>
      <c r="B129" s="315"/>
      <c r="C129" s="315"/>
      <c r="D129" s="318"/>
      <c r="E129" s="315"/>
      <c r="F129" s="315"/>
      <c r="G129" s="315"/>
      <c r="H129" s="315"/>
      <c r="I129" s="4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2088</v>
      </c>
      <c r="O129" s="17">
        <v>0</v>
      </c>
      <c r="P129" s="17">
        <v>0</v>
      </c>
      <c r="Q129" s="16">
        <v>1652</v>
      </c>
      <c r="R129" s="16">
        <v>4547</v>
      </c>
      <c r="S129" s="17">
        <v>0</v>
      </c>
      <c r="T129" s="17">
        <v>0</v>
      </c>
      <c r="U129" s="17">
        <v>0</v>
      </c>
      <c r="V129" s="22">
        <f>SUM(J129:U129)</f>
        <v>8287</v>
      </c>
    </row>
    <row r="130" spans="1:22" ht="16.5" thickBot="1" x14ac:dyDescent="0.3">
      <c r="A130" s="21"/>
      <c r="B130" s="315"/>
      <c r="C130" s="315"/>
      <c r="D130" s="318"/>
      <c r="E130" s="315"/>
      <c r="F130" s="315"/>
      <c r="G130" s="315"/>
      <c r="H130" s="315"/>
      <c r="I130" s="18" t="s">
        <v>91</v>
      </c>
      <c r="J130" s="28">
        <v>4048</v>
      </c>
      <c r="K130" s="28">
        <v>0</v>
      </c>
      <c r="L130" s="28">
        <v>0</v>
      </c>
      <c r="M130" s="28">
        <v>5036</v>
      </c>
      <c r="N130" s="28">
        <v>15505</v>
      </c>
      <c r="O130" s="28">
        <v>0</v>
      </c>
      <c r="P130" s="28">
        <v>0</v>
      </c>
      <c r="Q130" s="55">
        <v>41426</v>
      </c>
      <c r="R130" s="55">
        <v>19845</v>
      </c>
      <c r="S130" s="28">
        <v>15213</v>
      </c>
      <c r="T130" s="28">
        <v>0</v>
      </c>
      <c r="U130" s="28">
        <v>5212</v>
      </c>
      <c r="V130" s="29">
        <f>SUM(J130:U130)</f>
        <v>106285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SUM(V127:V130)</f>
        <v>353876</v>
      </c>
    </row>
    <row r="132" spans="1:22" ht="15.75" x14ac:dyDescent="0.25">
      <c r="A132" s="311">
        <v>668</v>
      </c>
      <c r="B132" s="314" t="s">
        <v>49</v>
      </c>
      <c r="C132" s="314" t="s">
        <v>80</v>
      </c>
      <c r="D132" s="317">
        <v>98.8</v>
      </c>
      <c r="E132" s="314" t="s">
        <v>6</v>
      </c>
      <c r="F132" s="314" t="s">
        <v>42</v>
      </c>
      <c r="G132" s="314" t="s">
        <v>3</v>
      </c>
      <c r="H132" s="314" t="s">
        <v>42</v>
      </c>
      <c r="I132" s="4" t="s">
        <v>92</v>
      </c>
      <c r="J132" s="17">
        <v>15314</v>
      </c>
      <c r="K132" s="17">
        <v>38328</v>
      </c>
      <c r="L132" s="17">
        <v>111777</v>
      </c>
      <c r="M132" s="17">
        <v>97426</v>
      </c>
      <c r="N132" s="17">
        <v>53419</v>
      </c>
      <c r="O132" s="17">
        <v>64996</v>
      </c>
      <c r="P132" s="17">
        <v>117067</v>
      </c>
      <c r="Q132" s="16">
        <v>142423</v>
      </c>
      <c r="R132" s="16">
        <v>32757</v>
      </c>
      <c r="S132" s="17">
        <v>45775</v>
      </c>
      <c r="T132" s="17">
        <v>28030</v>
      </c>
      <c r="U132" s="17">
        <v>72383</v>
      </c>
      <c r="V132" s="22">
        <f>SUM(J132:U132)</f>
        <v>819695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91</v>
      </c>
      <c r="J133" s="17">
        <v>0</v>
      </c>
      <c r="K133" s="17">
        <v>16577</v>
      </c>
      <c r="L133" s="17">
        <v>39386</v>
      </c>
      <c r="M133" s="17">
        <v>9950</v>
      </c>
      <c r="N133" s="17">
        <v>0</v>
      </c>
      <c r="O133" s="17">
        <v>9527</v>
      </c>
      <c r="P133" s="17">
        <v>18243</v>
      </c>
      <c r="Q133" s="16">
        <v>26416</v>
      </c>
      <c r="R133" s="16">
        <v>0</v>
      </c>
      <c r="S133" s="17">
        <v>0</v>
      </c>
      <c r="T133" s="17">
        <v>0</v>
      </c>
      <c r="U133" s="17">
        <v>12594</v>
      </c>
      <c r="V133" s="22">
        <f>SUM(J133:U133)</f>
        <v>132693</v>
      </c>
    </row>
    <row r="134" spans="1:22" ht="16.5" thickBot="1" x14ac:dyDescent="0.3">
      <c r="A134" s="313"/>
      <c r="B134" s="316"/>
      <c r="C134" s="316"/>
      <c r="D134" s="319"/>
      <c r="E134" s="316"/>
      <c r="F134" s="316"/>
      <c r="G134" s="316"/>
      <c r="H134" s="316"/>
      <c r="I134" s="18" t="s">
        <v>93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34838</v>
      </c>
      <c r="S134" s="28">
        <v>2142</v>
      </c>
      <c r="T134" s="28">
        <v>0</v>
      </c>
      <c r="U134" s="28">
        <v>0</v>
      </c>
      <c r="V134" s="29">
        <f>SUM(J134:U134)</f>
        <v>36980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989368</v>
      </c>
    </row>
    <row r="136" spans="1:22" ht="15.75" x14ac:dyDescent="0.25">
      <c r="A136" s="311">
        <v>669</v>
      </c>
      <c r="B136" s="314" t="s">
        <v>49</v>
      </c>
      <c r="C136" s="314" t="s">
        <v>85</v>
      </c>
      <c r="D136" s="317">
        <v>98.8</v>
      </c>
      <c r="E136" s="326" t="s">
        <v>6</v>
      </c>
      <c r="F136" s="314" t="s">
        <v>42</v>
      </c>
      <c r="G136" s="326" t="s">
        <v>3</v>
      </c>
      <c r="H136" s="314" t="s">
        <v>42</v>
      </c>
      <c r="I136" s="41" t="s">
        <v>98</v>
      </c>
      <c r="J136" s="15">
        <v>52778</v>
      </c>
      <c r="K136" s="15">
        <v>14802</v>
      </c>
      <c r="L136" s="15">
        <v>0</v>
      </c>
      <c r="M136" s="15">
        <v>11685</v>
      </c>
      <c r="N136" s="15">
        <v>20560</v>
      </c>
      <c r="O136" s="15">
        <v>39212</v>
      </c>
      <c r="P136" s="15">
        <v>29841</v>
      </c>
      <c r="Q136" s="14">
        <v>30522</v>
      </c>
      <c r="R136" s="14">
        <v>16896</v>
      </c>
      <c r="S136" s="15">
        <v>0</v>
      </c>
      <c r="T136" s="15">
        <v>2874</v>
      </c>
      <c r="U136" s="15">
        <v>0</v>
      </c>
      <c r="V136" s="23">
        <f t="shared" ref="V136:V141" si="3">SUM(J136:U136)</f>
        <v>219170</v>
      </c>
    </row>
    <row r="137" spans="1:22" ht="15.75" x14ac:dyDescent="0.25">
      <c r="A137" s="312"/>
      <c r="B137" s="315"/>
      <c r="C137" s="315"/>
      <c r="D137" s="318"/>
      <c r="E137" s="327"/>
      <c r="F137" s="315"/>
      <c r="G137" s="327"/>
      <c r="H137" s="315"/>
      <c r="I137" s="4" t="s">
        <v>75</v>
      </c>
      <c r="J137" s="17">
        <v>0</v>
      </c>
      <c r="K137" s="17">
        <v>0</v>
      </c>
      <c r="L137" s="17">
        <v>0</v>
      </c>
      <c r="M137" s="17">
        <v>0</v>
      </c>
      <c r="N137" s="17">
        <v>17316</v>
      </c>
      <c r="O137" s="17">
        <v>0</v>
      </c>
      <c r="P137" s="17">
        <v>0</v>
      </c>
      <c r="Q137" s="16">
        <v>24409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3"/>
        <v>41725</v>
      </c>
    </row>
    <row r="138" spans="1:22" ht="15.75" x14ac:dyDescent="0.25">
      <c r="A138" s="312"/>
      <c r="B138" s="315"/>
      <c r="C138" s="315"/>
      <c r="D138" s="318"/>
      <c r="E138" s="327"/>
      <c r="F138" s="315"/>
      <c r="G138" s="327"/>
      <c r="H138" s="315"/>
      <c r="I138" s="4" t="s">
        <v>71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95993</v>
      </c>
      <c r="S138" s="17">
        <v>0</v>
      </c>
      <c r="T138" s="17">
        <v>0</v>
      </c>
      <c r="U138" s="17">
        <v>0</v>
      </c>
      <c r="V138" s="22">
        <f t="shared" si="3"/>
        <v>95993</v>
      </c>
    </row>
    <row r="139" spans="1:22" ht="15.75" x14ac:dyDescent="0.25">
      <c r="A139" s="312"/>
      <c r="B139" s="315"/>
      <c r="C139" s="315"/>
      <c r="D139" s="318"/>
      <c r="E139" s="327"/>
      <c r="F139" s="315"/>
      <c r="G139" s="327"/>
      <c r="H139" s="315"/>
      <c r="I139" s="4" t="s">
        <v>97</v>
      </c>
      <c r="J139" s="17">
        <v>131375</v>
      </c>
      <c r="K139" s="17">
        <v>85266</v>
      </c>
      <c r="L139" s="17">
        <v>162390</v>
      </c>
      <c r="M139" s="17">
        <v>146889</v>
      </c>
      <c r="N139" s="17">
        <v>128582</v>
      </c>
      <c r="O139" s="17">
        <v>129593</v>
      </c>
      <c r="P139" s="17">
        <v>109169</v>
      </c>
      <c r="Q139" s="16">
        <v>105584</v>
      </c>
      <c r="R139" s="16">
        <v>65461</v>
      </c>
      <c r="S139" s="17">
        <v>157423</v>
      </c>
      <c r="T139" s="17">
        <v>123137</v>
      </c>
      <c r="U139" s="17">
        <v>180517</v>
      </c>
      <c r="V139" s="22">
        <f t="shared" si="3"/>
        <v>1525386</v>
      </c>
    </row>
    <row r="140" spans="1:22" ht="15.75" x14ac:dyDescent="0.25">
      <c r="A140" s="312"/>
      <c r="B140" s="315"/>
      <c r="C140" s="315"/>
      <c r="D140" s="318"/>
      <c r="E140" s="327"/>
      <c r="F140" s="315"/>
      <c r="G140" s="327"/>
      <c r="H140" s="315"/>
      <c r="I140" s="4" t="s">
        <v>102</v>
      </c>
      <c r="J140" s="36">
        <v>284</v>
      </c>
      <c r="K140" s="17">
        <v>80850</v>
      </c>
      <c r="L140" s="17">
        <v>0</v>
      </c>
      <c r="M140" s="17">
        <v>0</v>
      </c>
      <c r="N140" s="17">
        <v>22426</v>
      </c>
      <c r="O140" s="17">
        <v>0</v>
      </c>
      <c r="P140" s="17">
        <v>5403</v>
      </c>
      <c r="Q140" s="16">
        <v>5838</v>
      </c>
      <c r="R140" s="16">
        <v>0</v>
      </c>
      <c r="S140" s="17">
        <v>0</v>
      </c>
      <c r="T140" s="17">
        <v>17362</v>
      </c>
      <c r="U140" s="17">
        <v>0</v>
      </c>
      <c r="V140" s="22">
        <f t="shared" si="3"/>
        <v>132163</v>
      </c>
    </row>
    <row r="141" spans="1:22" ht="16.5" thickBot="1" x14ac:dyDescent="0.3">
      <c r="A141" s="313"/>
      <c r="B141" s="316"/>
      <c r="C141" s="316"/>
      <c r="D141" s="319"/>
      <c r="E141" s="328"/>
      <c r="F141" s="316"/>
      <c r="G141" s="328"/>
      <c r="H141" s="316"/>
      <c r="I141" s="43" t="s">
        <v>95</v>
      </c>
      <c r="J141" s="56">
        <v>0</v>
      </c>
      <c r="K141" s="32">
        <v>0</v>
      </c>
      <c r="L141" s="32">
        <v>0</v>
      </c>
      <c r="M141" s="32">
        <v>0</v>
      </c>
      <c r="N141" s="32">
        <v>2250</v>
      </c>
      <c r="O141" s="28">
        <v>0</v>
      </c>
      <c r="P141" s="28">
        <v>0</v>
      </c>
      <c r="Q141" s="56">
        <v>0</v>
      </c>
      <c r="R141" s="56">
        <v>0</v>
      </c>
      <c r="S141" s="32">
        <v>0</v>
      </c>
      <c r="T141" s="32">
        <v>0</v>
      </c>
      <c r="U141" s="32">
        <v>0</v>
      </c>
      <c r="V141" s="33">
        <f t="shared" si="3"/>
        <v>2250</v>
      </c>
    </row>
    <row r="142" spans="1:22" ht="16.5" thickBot="1" x14ac:dyDescent="0.3">
      <c r="A142" s="4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0"/>
      <c r="V142" s="31">
        <f>SUM(V136:V141)</f>
        <v>2016687</v>
      </c>
    </row>
    <row r="143" spans="1:22" ht="16.5" customHeight="1" x14ac:dyDescent="0.25">
      <c r="A143" s="331" t="s">
        <v>73</v>
      </c>
      <c r="B143" s="314" t="s">
        <v>55</v>
      </c>
      <c r="C143" s="314" t="s">
        <v>86</v>
      </c>
      <c r="D143" s="317">
        <v>36.200000000000003</v>
      </c>
      <c r="E143" s="326" t="s">
        <v>10</v>
      </c>
      <c r="F143" s="314" t="s">
        <v>42</v>
      </c>
      <c r="G143" s="340" t="s">
        <v>104</v>
      </c>
      <c r="H143" s="314" t="s">
        <v>42</v>
      </c>
      <c r="I143" s="4" t="s">
        <v>92</v>
      </c>
      <c r="J143" s="17">
        <v>156253</v>
      </c>
      <c r="K143" s="17">
        <v>112857</v>
      </c>
      <c r="L143" s="17">
        <v>195473</v>
      </c>
      <c r="M143" s="17">
        <v>224573</v>
      </c>
      <c r="N143" s="17">
        <v>173288</v>
      </c>
      <c r="O143" s="17">
        <v>175093</v>
      </c>
      <c r="P143" s="17">
        <v>141087</v>
      </c>
      <c r="Q143" s="16">
        <v>109130</v>
      </c>
      <c r="R143" s="16">
        <v>174777</v>
      </c>
      <c r="S143" s="17">
        <v>110104</v>
      </c>
      <c r="T143" s="17">
        <v>198848</v>
      </c>
      <c r="U143" s="17">
        <v>0</v>
      </c>
      <c r="V143" s="22">
        <f>SUM(J143:U143)</f>
        <v>1771483</v>
      </c>
    </row>
    <row r="144" spans="1:22" ht="15.75" x14ac:dyDescent="0.25">
      <c r="A144" s="332"/>
      <c r="B144" s="315"/>
      <c r="C144" s="315"/>
      <c r="D144" s="318"/>
      <c r="E144" s="327"/>
      <c r="F144" s="315"/>
      <c r="G144" s="341"/>
      <c r="H144" s="315"/>
      <c r="I144" s="4" t="s">
        <v>91</v>
      </c>
      <c r="J144" s="17">
        <v>240269</v>
      </c>
      <c r="K144" s="17">
        <v>182985</v>
      </c>
      <c r="L144" s="17">
        <v>172112</v>
      </c>
      <c r="M144" s="17">
        <v>220447</v>
      </c>
      <c r="N144" s="17">
        <v>241926</v>
      </c>
      <c r="O144" s="17">
        <v>144332</v>
      </c>
      <c r="P144" s="17">
        <v>148770</v>
      </c>
      <c r="Q144" s="16">
        <v>60850</v>
      </c>
      <c r="R144" s="16">
        <v>24980</v>
      </c>
      <c r="S144" s="17">
        <v>11971</v>
      </c>
      <c r="T144" s="17">
        <v>139163</v>
      </c>
      <c r="U144" s="17">
        <v>155800</v>
      </c>
      <c r="V144" s="22">
        <f>SUM(J144:U144)</f>
        <v>1743605</v>
      </c>
    </row>
    <row r="145" spans="1:22" ht="15.75" customHeight="1" x14ac:dyDescent="0.25">
      <c r="A145" s="332"/>
      <c r="B145" s="315"/>
      <c r="C145" s="315"/>
      <c r="D145" s="318"/>
      <c r="E145" s="327"/>
      <c r="F145" s="315"/>
      <c r="G145" s="341"/>
      <c r="H145" s="315"/>
      <c r="I145" s="3" t="s">
        <v>93</v>
      </c>
      <c r="J145" s="17">
        <v>112125</v>
      </c>
      <c r="K145" s="17">
        <v>99836</v>
      </c>
      <c r="L145" s="17">
        <v>138097</v>
      </c>
      <c r="M145" s="17">
        <v>171316</v>
      </c>
      <c r="N145" s="17">
        <v>157130</v>
      </c>
      <c r="O145" s="17">
        <v>117894</v>
      </c>
      <c r="P145" s="17">
        <v>81080</v>
      </c>
      <c r="Q145" s="16">
        <v>20686</v>
      </c>
      <c r="R145" s="16">
        <v>56338</v>
      </c>
      <c r="S145" s="17">
        <v>46509</v>
      </c>
      <c r="T145" s="17">
        <v>52467</v>
      </c>
      <c r="U145" s="17">
        <v>26147</v>
      </c>
      <c r="V145" s="22">
        <f>SUM(J145:U145)</f>
        <v>1079625</v>
      </c>
    </row>
    <row r="146" spans="1:22" ht="16.5" thickBot="1" x14ac:dyDescent="0.3">
      <c r="A146" s="333"/>
      <c r="B146" s="316"/>
      <c r="C146" s="316"/>
      <c r="D146" s="319"/>
      <c r="E146" s="328"/>
      <c r="F146" s="316"/>
      <c r="G146" s="355"/>
      <c r="H146" s="316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25763</v>
      </c>
      <c r="R146" s="55">
        <v>0</v>
      </c>
      <c r="S146" s="28">
        <v>0</v>
      </c>
      <c r="T146" s="28">
        <v>0</v>
      </c>
      <c r="U146" s="28">
        <v>0</v>
      </c>
      <c r="V146" s="29">
        <f>SUM(J146:U146)</f>
        <v>25763</v>
      </c>
    </row>
    <row r="147" spans="1:22" ht="15.75" customHeight="1" thickBot="1" x14ac:dyDescent="0.3">
      <c r="A147" s="39"/>
      <c r="B147" s="40"/>
      <c r="C147" s="50"/>
      <c r="D147" s="5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SUM(V143:V146)</f>
        <v>4620476</v>
      </c>
    </row>
    <row r="148" spans="1:22" ht="15.75" customHeight="1" x14ac:dyDescent="0.25">
      <c r="A148" s="331" t="s">
        <v>73</v>
      </c>
      <c r="B148" s="314" t="s">
        <v>55</v>
      </c>
      <c r="C148" s="314" t="s">
        <v>86</v>
      </c>
      <c r="D148" s="317">
        <v>58.7</v>
      </c>
      <c r="E148" s="340" t="s">
        <v>104</v>
      </c>
      <c r="F148" s="314" t="s">
        <v>42</v>
      </c>
      <c r="G148" s="340" t="s">
        <v>105</v>
      </c>
      <c r="H148" s="314" t="s">
        <v>42</v>
      </c>
      <c r="I148" s="41" t="s">
        <v>94</v>
      </c>
      <c r="J148" s="15">
        <v>35595</v>
      </c>
      <c r="K148" s="15">
        <v>34892</v>
      </c>
      <c r="L148" s="15">
        <v>44396</v>
      </c>
      <c r="M148" s="15">
        <v>51726</v>
      </c>
      <c r="N148" s="15">
        <v>31865</v>
      </c>
      <c r="O148" s="15">
        <v>22887</v>
      </c>
      <c r="P148" s="15">
        <v>23829</v>
      </c>
      <c r="Q148" s="14">
        <v>0</v>
      </c>
      <c r="R148" s="14">
        <v>25669</v>
      </c>
      <c r="S148" s="15">
        <v>0</v>
      </c>
      <c r="T148" s="15">
        <v>13541</v>
      </c>
      <c r="U148" s="15">
        <v>16076</v>
      </c>
      <c r="V148" s="23">
        <f>SUM(J148:U148)</f>
        <v>300476</v>
      </c>
    </row>
    <row r="149" spans="1:22" ht="15.75" x14ac:dyDescent="0.25">
      <c r="A149" s="332"/>
      <c r="B149" s="315"/>
      <c r="C149" s="315"/>
      <c r="D149" s="318"/>
      <c r="E149" s="341"/>
      <c r="F149" s="315"/>
      <c r="G149" s="341"/>
      <c r="H149" s="315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15369</v>
      </c>
      <c r="T149" s="17">
        <v>0</v>
      </c>
      <c r="U149" s="17">
        <v>0</v>
      </c>
      <c r="V149" s="22">
        <f>SUM(J149:U149)</f>
        <v>15369</v>
      </c>
    </row>
    <row r="150" spans="1:22" ht="15.75" x14ac:dyDescent="0.25">
      <c r="A150" s="332"/>
      <c r="B150" s="315"/>
      <c r="C150" s="315"/>
      <c r="D150" s="318"/>
      <c r="E150" s="341"/>
      <c r="F150" s="315"/>
      <c r="G150" s="341"/>
      <c r="H150" s="315"/>
      <c r="I150" s="4" t="s">
        <v>91</v>
      </c>
      <c r="J150" s="17">
        <v>95923</v>
      </c>
      <c r="K150" s="17">
        <v>105147</v>
      </c>
      <c r="L150" s="17">
        <v>116783</v>
      </c>
      <c r="M150" s="17">
        <v>92474</v>
      </c>
      <c r="N150" s="17">
        <v>103602</v>
      </c>
      <c r="O150" s="17">
        <v>115360</v>
      </c>
      <c r="P150" s="17">
        <v>71851</v>
      </c>
      <c r="Q150" s="16">
        <v>0</v>
      </c>
      <c r="R150" s="16">
        <v>30939</v>
      </c>
      <c r="S150" s="17">
        <v>95117</v>
      </c>
      <c r="T150" s="17">
        <v>63819</v>
      </c>
      <c r="U150" s="17">
        <v>82939</v>
      </c>
      <c r="V150" s="22">
        <f>SUM(J150:U150)</f>
        <v>973954</v>
      </c>
    </row>
    <row r="151" spans="1:22" ht="16.5" thickBot="1" x14ac:dyDescent="0.3">
      <c r="A151" s="333"/>
      <c r="B151" s="316"/>
      <c r="C151" s="316"/>
      <c r="D151" s="319"/>
      <c r="E151" s="355"/>
      <c r="F151" s="316"/>
      <c r="G151" s="355"/>
      <c r="H151" s="316"/>
      <c r="I151" s="4" t="s">
        <v>93</v>
      </c>
      <c r="J151" s="17">
        <v>193824</v>
      </c>
      <c r="K151" s="17">
        <v>164196</v>
      </c>
      <c r="L151" s="17">
        <v>246550</v>
      </c>
      <c r="M151" s="17">
        <v>293135</v>
      </c>
      <c r="N151" s="17">
        <v>226208</v>
      </c>
      <c r="O151" s="17">
        <v>212809</v>
      </c>
      <c r="P151" s="17">
        <v>179328</v>
      </c>
      <c r="Q151" s="16">
        <v>0</v>
      </c>
      <c r="R151" s="16">
        <v>98692</v>
      </c>
      <c r="S151" s="17">
        <v>182159</v>
      </c>
      <c r="T151" s="17">
        <v>177825</v>
      </c>
      <c r="U151" s="17">
        <v>236260</v>
      </c>
      <c r="V151" s="22">
        <f>SUM(J151:U151)</f>
        <v>2210986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SUM(V148:V151)</f>
        <v>3500785</v>
      </c>
    </row>
    <row r="153" spans="1:22" ht="16.5" customHeight="1" x14ac:dyDescent="0.25">
      <c r="A153" s="331" t="s">
        <v>73</v>
      </c>
      <c r="B153" s="314" t="s">
        <v>55</v>
      </c>
      <c r="C153" s="314" t="s">
        <v>86</v>
      </c>
      <c r="D153" s="317">
        <v>24.7</v>
      </c>
      <c r="E153" s="340" t="s">
        <v>105</v>
      </c>
      <c r="F153" s="314" t="s">
        <v>42</v>
      </c>
      <c r="G153" s="326" t="s">
        <v>2</v>
      </c>
      <c r="H153" s="314" t="s">
        <v>42</v>
      </c>
      <c r="I153" s="41" t="s">
        <v>94</v>
      </c>
      <c r="J153" s="15">
        <v>23476</v>
      </c>
      <c r="K153" s="15">
        <v>26076</v>
      </c>
      <c r="L153" s="15">
        <v>35038</v>
      </c>
      <c r="M153" s="15">
        <v>29233</v>
      </c>
      <c r="N153" s="15">
        <v>17985</v>
      </c>
      <c r="O153" s="15">
        <v>13698</v>
      </c>
      <c r="P153" s="15">
        <v>16242</v>
      </c>
      <c r="Q153" s="14">
        <v>0</v>
      </c>
      <c r="R153" s="14">
        <v>15493</v>
      </c>
      <c r="S153" s="15">
        <v>0</v>
      </c>
      <c r="T153" s="15">
        <v>4848</v>
      </c>
      <c r="U153" s="15">
        <v>10625</v>
      </c>
      <c r="V153" s="23">
        <f>SUM(J153:U153)</f>
        <v>192714</v>
      </c>
    </row>
    <row r="154" spans="1:22" ht="15.75" x14ac:dyDescent="0.25">
      <c r="A154" s="332"/>
      <c r="B154" s="315"/>
      <c r="C154" s="315"/>
      <c r="D154" s="318"/>
      <c r="E154" s="341"/>
      <c r="F154" s="315"/>
      <c r="G154" s="327"/>
      <c r="H154" s="315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3667</v>
      </c>
      <c r="P154" s="17">
        <v>5630</v>
      </c>
      <c r="Q154" s="16">
        <v>0</v>
      </c>
      <c r="R154" s="16">
        <v>6598</v>
      </c>
      <c r="S154" s="17">
        <v>33805</v>
      </c>
      <c r="T154" s="17">
        <v>695</v>
      </c>
      <c r="U154" s="17">
        <v>0</v>
      </c>
      <c r="V154" s="22">
        <f>SUM(J154:U154)</f>
        <v>50395</v>
      </c>
    </row>
    <row r="155" spans="1:22" ht="15.75" x14ac:dyDescent="0.25">
      <c r="A155" s="332"/>
      <c r="B155" s="315"/>
      <c r="C155" s="315"/>
      <c r="D155" s="318"/>
      <c r="E155" s="341"/>
      <c r="F155" s="315"/>
      <c r="G155" s="327"/>
      <c r="H155" s="315"/>
      <c r="I155" s="4" t="s">
        <v>91</v>
      </c>
      <c r="J155" s="17">
        <v>18383</v>
      </c>
      <c r="K155" s="17">
        <v>20358</v>
      </c>
      <c r="L155" s="17">
        <v>28994</v>
      </c>
      <c r="M155" s="17">
        <v>23995</v>
      </c>
      <c r="N155" s="17">
        <v>34225</v>
      </c>
      <c r="O155" s="17">
        <v>50594</v>
      </c>
      <c r="P155" s="17">
        <v>24368</v>
      </c>
      <c r="Q155" s="16">
        <v>1678</v>
      </c>
      <c r="R155" s="16">
        <v>19236</v>
      </c>
      <c r="S155" s="17">
        <v>71784</v>
      </c>
      <c r="T155" s="17">
        <v>22694</v>
      </c>
      <c r="U155" s="17">
        <v>52387</v>
      </c>
      <c r="V155" s="22">
        <f>SUM(J155:U155)</f>
        <v>368696</v>
      </c>
    </row>
    <row r="156" spans="1:22" ht="16.5" thickBot="1" x14ac:dyDescent="0.3">
      <c r="A156" s="333"/>
      <c r="B156" s="316"/>
      <c r="C156" s="316"/>
      <c r="D156" s="319"/>
      <c r="E156" s="355"/>
      <c r="F156" s="316"/>
      <c r="G156" s="328"/>
      <c r="H156" s="316"/>
      <c r="I156" s="4" t="s">
        <v>93</v>
      </c>
      <c r="J156" s="17">
        <v>193824</v>
      </c>
      <c r="K156" s="17">
        <v>163846</v>
      </c>
      <c r="L156" s="17">
        <v>246363</v>
      </c>
      <c r="M156" s="17">
        <v>293135</v>
      </c>
      <c r="N156" s="17">
        <v>226208</v>
      </c>
      <c r="O156" s="17">
        <v>212809</v>
      </c>
      <c r="P156" s="17">
        <v>179328</v>
      </c>
      <c r="Q156" s="16">
        <v>24395</v>
      </c>
      <c r="R156" s="16">
        <v>166651</v>
      </c>
      <c r="S156" s="17">
        <v>182159</v>
      </c>
      <c r="T156" s="17">
        <v>177825</v>
      </c>
      <c r="U156" s="17">
        <v>236260</v>
      </c>
      <c r="V156" s="22">
        <f>SUM(J156:U156)</f>
        <v>2302803</v>
      </c>
    </row>
    <row r="157" spans="1:22" ht="16.5" thickBot="1" x14ac:dyDescent="0.3">
      <c r="A157" s="4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SUM(V153:V156)</f>
        <v>2914608</v>
      </c>
    </row>
    <row r="158" spans="1:22" ht="15.75" x14ac:dyDescent="0.25">
      <c r="A158" s="311">
        <v>719</v>
      </c>
      <c r="B158" s="314" t="s">
        <v>55</v>
      </c>
      <c r="C158" s="314" t="s">
        <v>87</v>
      </c>
      <c r="D158" s="317">
        <v>120.3</v>
      </c>
      <c r="E158" s="326" t="s">
        <v>10</v>
      </c>
      <c r="F158" s="314" t="s">
        <v>42</v>
      </c>
      <c r="G158" s="326" t="s">
        <v>2</v>
      </c>
      <c r="H158" s="314" t="s">
        <v>42</v>
      </c>
      <c r="I158" s="41" t="s">
        <v>98</v>
      </c>
      <c r="J158" s="15">
        <v>1835</v>
      </c>
      <c r="K158" s="15">
        <v>68587</v>
      </c>
      <c r="L158" s="15">
        <v>0</v>
      </c>
      <c r="M158" s="15">
        <v>0</v>
      </c>
      <c r="N158" s="15">
        <v>76242</v>
      </c>
      <c r="O158" s="15">
        <v>0</v>
      </c>
      <c r="P158" s="15">
        <v>0</v>
      </c>
      <c r="Q158" s="15">
        <v>0</v>
      </c>
      <c r="R158" s="14">
        <v>8551</v>
      </c>
      <c r="S158" s="15">
        <v>23986</v>
      </c>
      <c r="T158" s="15">
        <v>47201</v>
      </c>
      <c r="U158" s="15">
        <v>0</v>
      </c>
      <c r="V158" s="23">
        <f t="shared" ref="V158:V164" si="4">SUM(J158:U158)</f>
        <v>226402</v>
      </c>
    </row>
    <row r="159" spans="1:22" ht="15.75" x14ac:dyDescent="0.25">
      <c r="A159" s="312"/>
      <c r="B159" s="315"/>
      <c r="C159" s="315"/>
      <c r="D159" s="318"/>
      <c r="E159" s="327"/>
      <c r="F159" s="315"/>
      <c r="G159" s="327"/>
      <c r="H159" s="315"/>
      <c r="I159" s="4" t="s">
        <v>75</v>
      </c>
      <c r="J159" s="17">
        <v>0</v>
      </c>
      <c r="K159" s="17">
        <v>29513</v>
      </c>
      <c r="L159" s="17">
        <v>0</v>
      </c>
      <c r="M159" s="17">
        <v>576</v>
      </c>
      <c r="N159" s="17">
        <v>16673</v>
      </c>
      <c r="O159" s="17">
        <v>0</v>
      </c>
      <c r="P159" s="17">
        <v>0</v>
      </c>
      <c r="Q159" s="17">
        <v>0</v>
      </c>
      <c r="R159" s="16">
        <v>63036</v>
      </c>
      <c r="S159" s="17">
        <v>0</v>
      </c>
      <c r="T159" s="17">
        <v>0</v>
      </c>
      <c r="U159" s="17">
        <v>0</v>
      </c>
      <c r="V159" s="22">
        <f t="shared" si="4"/>
        <v>109798</v>
      </c>
    </row>
    <row r="160" spans="1:22" ht="15.75" x14ac:dyDescent="0.25">
      <c r="A160" s="312"/>
      <c r="B160" s="315"/>
      <c r="C160" s="315"/>
      <c r="D160" s="318"/>
      <c r="E160" s="327"/>
      <c r="F160" s="315"/>
      <c r="G160" s="327"/>
      <c r="H160" s="315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6">
        <v>0</v>
      </c>
      <c r="S160" s="17">
        <v>28565</v>
      </c>
      <c r="T160" s="17">
        <v>13347</v>
      </c>
      <c r="U160" s="17">
        <v>0</v>
      </c>
      <c r="V160" s="22">
        <f t="shared" si="4"/>
        <v>41912</v>
      </c>
    </row>
    <row r="161" spans="1:22" ht="15.75" x14ac:dyDescent="0.25">
      <c r="A161" s="312"/>
      <c r="B161" s="315"/>
      <c r="C161" s="315"/>
      <c r="D161" s="318"/>
      <c r="E161" s="327"/>
      <c r="F161" s="315"/>
      <c r="G161" s="327"/>
      <c r="H161" s="315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58157</v>
      </c>
      <c r="R161" s="16">
        <v>68312</v>
      </c>
      <c r="S161" s="17">
        <v>0</v>
      </c>
      <c r="T161" s="17">
        <v>0</v>
      </c>
      <c r="U161" s="17">
        <v>0</v>
      </c>
      <c r="V161" s="22">
        <f t="shared" si="4"/>
        <v>126469</v>
      </c>
    </row>
    <row r="162" spans="1:22" ht="15.75" x14ac:dyDescent="0.25">
      <c r="A162" s="312"/>
      <c r="B162" s="315"/>
      <c r="C162" s="315"/>
      <c r="D162" s="318"/>
      <c r="E162" s="327"/>
      <c r="F162" s="315"/>
      <c r="G162" s="327"/>
      <c r="H162" s="315"/>
      <c r="I162" s="4" t="s">
        <v>97</v>
      </c>
      <c r="J162" s="17">
        <v>213707</v>
      </c>
      <c r="K162" s="17">
        <v>103155</v>
      </c>
      <c r="L162" s="17">
        <v>246142</v>
      </c>
      <c r="M162" s="17">
        <v>211328</v>
      </c>
      <c r="N162" s="17">
        <v>129023</v>
      </c>
      <c r="O162" s="17">
        <v>230319</v>
      </c>
      <c r="P162" s="17">
        <v>232170</v>
      </c>
      <c r="Q162" s="16">
        <v>127712</v>
      </c>
      <c r="R162" s="16">
        <v>81252</v>
      </c>
      <c r="S162" s="17">
        <v>174033</v>
      </c>
      <c r="T162" s="17">
        <v>107284</v>
      </c>
      <c r="U162" s="17">
        <v>0</v>
      </c>
      <c r="V162" s="22">
        <f t="shared" si="4"/>
        <v>1856125</v>
      </c>
    </row>
    <row r="163" spans="1:22" ht="15.75" x14ac:dyDescent="0.25">
      <c r="A163" s="312"/>
      <c r="B163" s="315"/>
      <c r="C163" s="315"/>
      <c r="D163" s="318"/>
      <c r="E163" s="327"/>
      <c r="F163" s="315"/>
      <c r="G163" s="327"/>
      <c r="H163" s="315"/>
      <c r="I163" s="4" t="s">
        <v>96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9534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4"/>
        <v>9534</v>
      </c>
    </row>
    <row r="164" spans="1:22" ht="16.5" thickBot="1" x14ac:dyDescent="0.3">
      <c r="A164" s="313"/>
      <c r="B164" s="316"/>
      <c r="C164" s="316"/>
      <c r="D164" s="319"/>
      <c r="E164" s="328"/>
      <c r="F164" s="316"/>
      <c r="G164" s="328"/>
      <c r="H164" s="316"/>
      <c r="I164" s="43" t="s">
        <v>102</v>
      </c>
      <c r="J164" s="56">
        <v>42586</v>
      </c>
      <c r="K164" s="32">
        <v>25578</v>
      </c>
      <c r="L164" s="32">
        <v>0</v>
      </c>
      <c r="M164" s="32">
        <v>22579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61926</v>
      </c>
      <c r="U164" s="32">
        <v>0</v>
      </c>
      <c r="V164" s="33">
        <f t="shared" si="4"/>
        <v>152669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2522909</v>
      </c>
    </row>
    <row r="166" spans="1:22" ht="16.149999999999999" customHeight="1" x14ac:dyDescent="0.25">
      <c r="A166" s="331" t="s">
        <v>74</v>
      </c>
      <c r="B166" s="314" t="s">
        <v>54</v>
      </c>
      <c r="C166" s="314" t="s">
        <v>87</v>
      </c>
      <c r="D166" s="317">
        <v>82.2</v>
      </c>
      <c r="E166" s="320" t="s">
        <v>68</v>
      </c>
      <c r="F166" s="314" t="s">
        <v>42</v>
      </c>
      <c r="G166" s="320" t="s">
        <v>104</v>
      </c>
      <c r="H166" s="314" t="s">
        <v>42</v>
      </c>
      <c r="I166" s="4" t="s">
        <v>92</v>
      </c>
      <c r="J166" s="17">
        <v>191909</v>
      </c>
      <c r="K166" s="17">
        <v>87254</v>
      </c>
      <c r="L166" s="17">
        <v>166410</v>
      </c>
      <c r="M166" s="17">
        <v>93555</v>
      </c>
      <c r="N166" s="17">
        <v>45731</v>
      </c>
      <c r="O166" s="17">
        <v>46117</v>
      </c>
      <c r="P166" s="17">
        <v>104420</v>
      </c>
      <c r="Q166" s="16">
        <v>175927</v>
      </c>
      <c r="R166" s="16">
        <v>199250</v>
      </c>
      <c r="S166" s="17">
        <v>134816</v>
      </c>
      <c r="T166" s="17">
        <v>179734</v>
      </c>
      <c r="U166" s="17">
        <v>9953</v>
      </c>
      <c r="V166" s="22">
        <f t="shared" ref="V166:V171" si="5">SUM(J166:U166)</f>
        <v>1435076</v>
      </c>
    </row>
    <row r="167" spans="1:22" ht="15.75" x14ac:dyDescent="0.25">
      <c r="A167" s="332"/>
      <c r="B167" s="315"/>
      <c r="C167" s="315"/>
      <c r="D167" s="318"/>
      <c r="E167" s="321"/>
      <c r="F167" s="315"/>
      <c r="G167" s="321"/>
      <c r="H167" s="315"/>
      <c r="I167" s="4" t="s">
        <v>98</v>
      </c>
      <c r="J167" s="17">
        <v>41894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5"/>
        <v>41894</v>
      </c>
    </row>
    <row r="168" spans="1:22" ht="15.75" x14ac:dyDescent="0.25">
      <c r="A168" s="332"/>
      <c r="B168" s="315"/>
      <c r="C168" s="315"/>
      <c r="D168" s="318"/>
      <c r="E168" s="321"/>
      <c r="F168" s="315"/>
      <c r="G168" s="321"/>
      <c r="H168" s="315"/>
      <c r="I168" s="4" t="s">
        <v>91</v>
      </c>
      <c r="J168" s="17">
        <v>41945</v>
      </c>
      <c r="K168" s="17">
        <v>23637</v>
      </c>
      <c r="L168" s="17">
        <v>58502</v>
      </c>
      <c r="M168" s="17">
        <v>162219</v>
      </c>
      <c r="N168" s="17">
        <v>171158</v>
      </c>
      <c r="O168" s="17">
        <v>12247</v>
      </c>
      <c r="P168" s="17">
        <v>142178</v>
      </c>
      <c r="Q168" s="16">
        <v>49164</v>
      </c>
      <c r="R168" s="16">
        <v>0</v>
      </c>
      <c r="S168" s="17">
        <v>0</v>
      </c>
      <c r="T168" s="17">
        <v>80816</v>
      </c>
      <c r="U168" s="17">
        <v>0</v>
      </c>
      <c r="V168" s="22">
        <f t="shared" si="5"/>
        <v>741866</v>
      </c>
    </row>
    <row r="169" spans="1:22" ht="15.75" x14ac:dyDescent="0.25">
      <c r="A169" s="332"/>
      <c r="B169" s="315"/>
      <c r="C169" s="315"/>
      <c r="D169" s="318"/>
      <c r="E169" s="321"/>
      <c r="F169" s="315"/>
      <c r="G169" s="321"/>
      <c r="H169" s="315"/>
      <c r="I169" s="4" t="s">
        <v>69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27313</v>
      </c>
      <c r="R169" s="16">
        <v>12264</v>
      </c>
      <c r="S169" s="17">
        <v>0</v>
      </c>
      <c r="T169" s="17">
        <v>0</v>
      </c>
      <c r="U169" s="17">
        <v>0</v>
      </c>
      <c r="V169" s="22">
        <f t="shared" si="5"/>
        <v>39577</v>
      </c>
    </row>
    <row r="170" spans="1:22" ht="15.75" x14ac:dyDescent="0.25">
      <c r="A170" s="332"/>
      <c r="B170" s="315"/>
      <c r="C170" s="315"/>
      <c r="D170" s="318"/>
      <c r="E170" s="321"/>
      <c r="F170" s="315"/>
      <c r="G170" s="321"/>
      <c r="H170" s="315"/>
      <c r="I170" s="3" t="s">
        <v>93</v>
      </c>
      <c r="J170" s="17">
        <v>21553</v>
      </c>
      <c r="K170" s="17">
        <v>11652</v>
      </c>
      <c r="L170" s="17">
        <v>60857</v>
      </c>
      <c r="M170" s="17">
        <v>24612</v>
      </c>
      <c r="N170" s="17">
        <v>66244</v>
      </c>
      <c r="O170" s="17">
        <v>0</v>
      </c>
      <c r="P170" s="17">
        <v>57721</v>
      </c>
      <c r="Q170" s="16">
        <v>24828</v>
      </c>
      <c r="R170" s="16">
        <v>0</v>
      </c>
      <c r="S170" s="17">
        <v>0</v>
      </c>
      <c r="T170" s="17">
        <v>20931</v>
      </c>
      <c r="U170" s="17">
        <v>14861</v>
      </c>
      <c r="V170" s="22">
        <f t="shared" si="5"/>
        <v>303259</v>
      </c>
    </row>
    <row r="171" spans="1:22" ht="16.5" thickBot="1" x14ac:dyDescent="0.3">
      <c r="A171" s="333"/>
      <c r="B171" s="316"/>
      <c r="C171" s="316"/>
      <c r="D171" s="319"/>
      <c r="E171" s="322"/>
      <c r="F171" s="316"/>
      <c r="G171" s="322"/>
      <c r="H171" s="316"/>
      <c r="I171" s="74" t="s">
        <v>90</v>
      </c>
      <c r="J171" s="56">
        <v>16340</v>
      </c>
      <c r="K171" s="32">
        <v>532</v>
      </c>
      <c r="L171" s="32">
        <v>24652</v>
      </c>
      <c r="M171" s="32">
        <v>0</v>
      </c>
      <c r="N171" s="32">
        <v>0</v>
      </c>
      <c r="O171" s="32">
        <v>0</v>
      </c>
      <c r="P171" s="32">
        <v>0</v>
      </c>
      <c r="Q171" s="56">
        <v>25763</v>
      </c>
      <c r="R171" s="56">
        <v>0</v>
      </c>
      <c r="S171" s="32">
        <v>0</v>
      </c>
      <c r="T171" s="32">
        <v>22644</v>
      </c>
      <c r="U171" s="32">
        <v>95997</v>
      </c>
      <c r="V171" s="33">
        <f t="shared" si="5"/>
        <v>185928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7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2747600</v>
      </c>
    </row>
    <row r="173" spans="1:22" ht="15.75" x14ac:dyDescent="0.25">
      <c r="A173" s="331" t="s">
        <v>74</v>
      </c>
      <c r="B173" s="314" t="s">
        <v>54</v>
      </c>
      <c r="C173" s="314" t="s">
        <v>87</v>
      </c>
      <c r="D173" s="317">
        <v>152.69999999999999</v>
      </c>
      <c r="E173" s="320" t="s">
        <v>104</v>
      </c>
      <c r="F173" s="314" t="s">
        <v>42</v>
      </c>
      <c r="G173" s="314" t="s">
        <v>6</v>
      </c>
      <c r="H173" s="314" t="s">
        <v>42</v>
      </c>
      <c r="I173" s="41" t="s">
        <v>94</v>
      </c>
      <c r="J173" s="15">
        <v>26211</v>
      </c>
      <c r="K173" s="15">
        <v>45030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22617</v>
      </c>
      <c r="S173" s="15">
        <v>0</v>
      </c>
      <c r="T173" s="15">
        <v>0</v>
      </c>
      <c r="U173" s="15">
        <v>0</v>
      </c>
      <c r="V173" s="23">
        <f t="shared" ref="V173:V179" si="6">SUM(J173:U173)</f>
        <v>93858</v>
      </c>
    </row>
    <row r="174" spans="1:22" ht="15.75" x14ac:dyDescent="0.25">
      <c r="A174" s="332"/>
      <c r="B174" s="315"/>
      <c r="C174" s="315"/>
      <c r="D174" s="318"/>
      <c r="E174" s="321"/>
      <c r="F174" s="315"/>
      <c r="G174" s="315"/>
      <c r="H174" s="315"/>
      <c r="I174" s="4" t="s">
        <v>92</v>
      </c>
      <c r="J174" s="17">
        <v>4072</v>
      </c>
      <c r="K174" s="17">
        <v>46797</v>
      </c>
      <c r="L174" s="17">
        <v>262381</v>
      </c>
      <c r="M174" s="17">
        <v>0</v>
      </c>
      <c r="N174" s="17">
        <v>123792</v>
      </c>
      <c r="O174" s="17">
        <v>187397</v>
      </c>
      <c r="P174" s="17">
        <v>208654</v>
      </c>
      <c r="Q174" s="16">
        <v>300278</v>
      </c>
      <c r="R174" s="16">
        <v>308544</v>
      </c>
      <c r="S174" s="17">
        <v>337534</v>
      </c>
      <c r="T174" s="17">
        <v>342502</v>
      </c>
      <c r="U174" s="17">
        <v>20850</v>
      </c>
      <c r="V174" s="22">
        <f t="shared" si="6"/>
        <v>2142801</v>
      </c>
    </row>
    <row r="175" spans="1:22" ht="15.75" x14ac:dyDescent="0.25">
      <c r="A175" s="332"/>
      <c r="B175" s="315"/>
      <c r="C175" s="315"/>
      <c r="D175" s="318"/>
      <c r="E175" s="321"/>
      <c r="F175" s="315"/>
      <c r="G175" s="315"/>
      <c r="H175" s="315"/>
      <c r="I175" s="4" t="s">
        <v>91</v>
      </c>
      <c r="J175" s="17">
        <v>75850</v>
      </c>
      <c r="K175" s="17">
        <v>9890</v>
      </c>
      <c r="L175" s="17">
        <v>292</v>
      </c>
      <c r="M175" s="17">
        <v>0</v>
      </c>
      <c r="N175" s="17">
        <v>19187</v>
      </c>
      <c r="O175" s="17">
        <v>50721</v>
      </c>
      <c r="P175" s="17">
        <v>0</v>
      </c>
      <c r="Q175" s="16">
        <v>0</v>
      </c>
      <c r="R175" s="16">
        <v>21194</v>
      </c>
      <c r="S175" s="17">
        <v>16646</v>
      </c>
      <c r="T175" s="17">
        <v>50111</v>
      </c>
      <c r="U175" s="17">
        <v>70731</v>
      </c>
      <c r="V175" s="22">
        <f t="shared" si="6"/>
        <v>314622</v>
      </c>
    </row>
    <row r="176" spans="1:22" ht="15.75" x14ac:dyDescent="0.25">
      <c r="A176" s="332"/>
      <c r="B176" s="315"/>
      <c r="C176" s="315"/>
      <c r="D176" s="318"/>
      <c r="E176" s="321"/>
      <c r="F176" s="315"/>
      <c r="G176" s="315"/>
      <c r="H176" s="315"/>
      <c r="I176" s="4" t="s">
        <v>70</v>
      </c>
      <c r="J176" s="17">
        <v>10046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6"/>
        <v>10046</v>
      </c>
    </row>
    <row r="177" spans="1:22" ht="15.75" x14ac:dyDescent="0.25">
      <c r="A177" s="332"/>
      <c r="B177" s="315"/>
      <c r="C177" s="315"/>
      <c r="D177" s="318"/>
      <c r="E177" s="321"/>
      <c r="F177" s="315"/>
      <c r="G177" s="315"/>
      <c r="H177" s="315"/>
      <c r="I177" s="18" t="s">
        <v>93</v>
      </c>
      <c r="J177" s="36">
        <v>82515</v>
      </c>
      <c r="K177" s="17">
        <v>48715</v>
      </c>
      <c r="L177" s="17">
        <v>471</v>
      </c>
      <c r="M177" s="17">
        <v>0</v>
      </c>
      <c r="N177" s="17">
        <v>158</v>
      </c>
      <c r="O177" s="17">
        <v>755</v>
      </c>
      <c r="P177" s="17">
        <v>581</v>
      </c>
      <c r="Q177" s="16">
        <v>262</v>
      </c>
      <c r="R177" s="16">
        <v>0</v>
      </c>
      <c r="S177" s="17">
        <v>835</v>
      </c>
      <c r="T177" s="17">
        <v>391</v>
      </c>
      <c r="U177" s="17">
        <v>3914</v>
      </c>
      <c r="V177" s="22">
        <f t="shared" si="6"/>
        <v>138597</v>
      </c>
    </row>
    <row r="178" spans="1:22" ht="15.75" x14ac:dyDescent="0.25">
      <c r="A178" s="332"/>
      <c r="B178" s="315"/>
      <c r="C178" s="315"/>
      <c r="D178" s="318"/>
      <c r="E178" s="321"/>
      <c r="F178" s="315"/>
      <c r="G178" s="315"/>
      <c r="H178" s="315"/>
      <c r="I178" s="18" t="s">
        <v>96</v>
      </c>
      <c r="J178" s="36">
        <v>0</v>
      </c>
      <c r="K178" s="17">
        <v>269510</v>
      </c>
      <c r="L178" s="17">
        <v>331979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6"/>
        <v>601489</v>
      </c>
    </row>
    <row r="179" spans="1:22" ht="16.5" thickBot="1" x14ac:dyDescent="0.3">
      <c r="A179" s="333"/>
      <c r="B179" s="316"/>
      <c r="C179" s="316"/>
      <c r="D179" s="319"/>
      <c r="E179" s="322"/>
      <c r="F179" s="316"/>
      <c r="G179" s="316"/>
      <c r="H179" s="316"/>
      <c r="I179" s="74" t="s">
        <v>90</v>
      </c>
      <c r="J179" s="56">
        <v>0</v>
      </c>
      <c r="K179" s="32">
        <v>10387</v>
      </c>
      <c r="L179" s="32">
        <v>0</v>
      </c>
      <c r="M179" s="32">
        <v>0</v>
      </c>
      <c r="N179" s="32">
        <v>401</v>
      </c>
      <c r="O179" s="32">
        <v>0</v>
      </c>
      <c r="P179" s="32">
        <v>0</v>
      </c>
      <c r="Q179" s="56">
        <v>91</v>
      </c>
      <c r="R179" s="56">
        <v>0</v>
      </c>
      <c r="S179" s="32">
        <v>725</v>
      </c>
      <c r="T179" s="32">
        <v>146</v>
      </c>
      <c r="U179" s="32">
        <v>1213</v>
      </c>
      <c r="V179" s="33">
        <f t="shared" si="6"/>
        <v>12963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4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3314376</v>
      </c>
    </row>
    <row r="181" spans="1:22" ht="15.75" x14ac:dyDescent="0.25">
      <c r="A181" s="312">
        <v>1366</v>
      </c>
      <c r="B181" s="315" t="s">
        <v>55</v>
      </c>
      <c r="C181" s="315" t="s">
        <v>85</v>
      </c>
      <c r="D181" s="315">
        <v>67</v>
      </c>
      <c r="E181" s="327" t="s">
        <v>10</v>
      </c>
      <c r="F181" s="315" t="s">
        <v>42</v>
      </c>
      <c r="G181" s="324" t="s">
        <v>60</v>
      </c>
      <c r="H181" s="315" t="s">
        <v>42</v>
      </c>
      <c r="I181" s="38" t="s">
        <v>92</v>
      </c>
      <c r="J181" s="15">
        <v>12189</v>
      </c>
      <c r="K181" s="15">
        <v>43299</v>
      </c>
      <c r="L181" s="15">
        <v>19569</v>
      </c>
      <c r="M181" s="15">
        <v>0</v>
      </c>
      <c r="N181" s="15">
        <v>21687</v>
      </c>
      <c r="O181" s="15">
        <v>26457</v>
      </c>
      <c r="P181" s="15">
        <v>55321</v>
      </c>
      <c r="Q181" s="14">
        <v>145465</v>
      </c>
      <c r="R181" s="14">
        <v>65316</v>
      </c>
      <c r="S181" s="15">
        <v>109209</v>
      </c>
      <c r="T181" s="15">
        <v>29381</v>
      </c>
      <c r="U181" s="15">
        <v>0</v>
      </c>
      <c r="V181" s="23">
        <f>SUM(J181:U181)</f>
        <v>527893</v>
      </c>
    </row>
    <row r="182" spans="1:22" ht="15.75" x14ac:dyDescent="0.25">
      <c r="A182" s="312"/>
      <c r="B182" s="315"/>
      <c r="C182" s="315"/>
      <c r="D182" s="315"/>
      <c r="E182" s="327"/>
      <c r="F182" s="315"/>
      <c r="G182" s="324"/>
      <c r="H182" s="315"/>
      <c r="I182" s="3" t="s">
        <v>91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57376</v>
      </c>
      <c r="R182" s="16">
        <v>42113</v>
      </c>
      <c r="S182" s="17">
        <v>16805</v>
      </c>
      <c r="T182" s="17">
        <v>17015</v>
      </c>
      <c r="U182" s="17">
        <v>0</v>
      </c>
      <c r="V182" s="22">
        <f>SUM(J182:U182)</f>
        <v>133309</v>
      </c>
    </row>
    <row r="183" spans="1:22" ht="15.75" x14ac:dyDescent="0.25">
      <c r="A183" s="312"/>
      <c r="B183" s="315"/>
      <c r="C183" s="315"/>
      <c r="D183" s="315"/>
      <c r="E183" s="327"/>
      <c r="F183" s="315"/>
      <c r="G183" s="324"/>
      <c r="H183" s="315"/>
      <c r="I183" s="3" t="s">
        <v>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24395</v>
      </c>
      <c r="R183" s="16">
        <v>67959</v>
      </c>
      <c r="S183" s="17">
        <v>0</v>
      </c>
      <c r="T183" s="17">
        <v>0</v>
      </c>
      <c r="U183" s="17">
        <v>0</v>
      </c>
      <c r="V183" s="22">
        <f>SUM(J183:U183)</f>
        <v>92354</v>
      </c>
    </row>
    <row r="184" spans="1:22" ht="16.5" thickBot="1" x14ac:dyDescent="0.3">
      <c r="A184" s="312"/>
      <c r="B184" s="315"/>
      <c r="C184" s="315"/>
      <c r="D184" s="315"/>
      <c r="E184" s="327"/>
      <c r="F184" s="315"/>
      <c r="G184" s="324"/>
      <c r="H184" s="315"/>
      <c r="I184" s="37" t="s">
        <v>90</v>
      </c>
      <c r="J184" s="28">
        <v>163688</v>
      </c>
      <c r="K184" s="28">
        <v>126680</v>
      </c>
      <c r="L184" s="28">
        <v>146059</v>
      </c>
      <c r="M184" s="28">
        <v>151513</v>
      </c>
      <c r="N184" s="28">
        <v>145580</v>
      </c>
      <c r="O184" s="28">
        <v>156187</v>
      </c>
      <c r="P184" s="28">
        <v>157089</v>
      </c>
      <c r="Q184" s="55">
        <v>146173</v>
      </c>
      <c r="R184" s="55">
        <v>156781</v>
      </c>
      <c r="S184" s="28">
        <v>158992</v>
      </c>
      <c r="T184" s="28">
        <v>166883</v>
      </c>
      <c r="U184" s="28">
        <v>152289</v>
      </c>
      <c r="V184" s="29">
        <f>SUM(J184:U184)</f>
        <v>1827914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SUM(V181:V184)</f>
        <v>2581470</v>
      </c>
    </row>
    <row r="186" spans="1:22" ht="16.5" thickBot="1" x14ac:dyDescent="0.3">
      <c r="A186" s="42">
        <v>1367</v>
      </c>
      <c r="B186" s="43" t="s">
        <v>55</v>
      </c>
      <c r="C186" s="43" t="s">
        <v>85</v>
      </c>
      <c r="D186" s="52">
        <v>28.6</v>
      </c>
      <c r="E186" s="51" t="s">
        <v>11</v>
      </c>
      <c r="F186" s="43" t="s">
        <v>42</v>
      </c>
      <c r="G186" s="44" t="s">
        <v>60</v>
      </c>
      <c r="H186" s="43" t="s">
        <v>42</v>
      </c>
      <c r="I186" s="44" t="s">
        <v>92</v>
      </c>
      <c r="J186" s="32">
        <v>46358</v>
      </c>
      <c r="K186" s="32">
        <v>43889</v>
      </c>
      <c r="L186" s="32">
        <v>56233</v>
      </c>
      <c r="M186" s="32">
        <v>62783</v>
      </c>
      <c r="N186" s="32">
        <v>24396</v>
      </c>
      <c r="O186" s="32">
        <v>22325</v>
      </c>
      <c r="P186" s="32">
        <v>71522</v>
      </c>
      <c r="Q186" s="56">
        <v>20322</v>
      </c>
      <c r="R186" s="56">
        <v>18507</v>
      </c>
      <c r="S186" s="32">
        <v>56809</v>
      </c>
      <c r="T186" s="32">
        <v>50732</v>
      </c>
      <c r="U186" s="32">
        <v>67951</v>
      </c>
      <c r="V186" s="33">
        <f>SUM(J186:U186)</f>
        <v>541827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SUM(V186)</f>
        <v>541827</v>
      </c>
    </row>
    <row r="188" spans="1:22" ht="15.75" x14ac:dyDescent="0.25">
      <c r="A188" s="312">
        <v>1368</v>
      </c>
      <c r="B188" s="315" t="s">
        <v>55</v>
      </c>
      <c r="C188" s="315" t="s">
        <v>85</v>
      </c>
      <c r="D188" s="315">
        <v>29</v>
      </c>
      <c r="E188" s="324" t="s">
        <v>60</v>
      </c>
      <c r="F188" s="315" t="s">
        <v>42</v>
      </c>
      <c r="G188" s="341" t="s">
        <v>105</v>
      </c>
      <c r="H188" s="315" t="s">
        <v>42</v>
      </c>
      <c r="I188" s="38" t="s">
        <v>92</v>
      </c>
      <c r="J188" s="15">
        <v>61388</v>
      </c>
      <c r="K188" s="15">
        <v>84474</v>
      </c>
      <c r="L188" s="15">
        <v>86744</v>
      </c>
      <c r="M188" s="15">
        <v>91789</v>
      </c>
      <c r="N188" s="15">
        <v>68116</v>
      </c>
      <c r="O188" s="15">
        <v>78615</v>
      </c>
      <c r="P188" s="15">
        <v>71628</v>
      </c>
      <c r="Q188" s="15">
        <v>73623</v>
      </c>
      <c r="R188" s="14">
        <v>60200</v>
      </c>
      <c r="S188" s="15">
        <v>72691</v>
      </c>
      <c r="T188" s="15">
        <v>54173</v>
      </c>
      <c r="U188" s="15">
        <v>72910</v>
      </c>
      <c r="V188" s="23">
        <f>SUM(J188:U188)</f>
        <v>876351</v>
      </c>
    </row>
    <row r="189" spans="1:22" ht="15.75" x14ac:dyDescent="0.25">
      <c r="A189" s="312"/>
      <c r="B189" s="315"/>
      <c r="C189" s="315"/>
      <c r="D189" s="315"/>
      <c r="E189" s="324"/>
      <c r="F189" s="315"/>
      <c r="G189" s="327"/>
      <c r="H189" s="315"/>
      <c r="I189" s="3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63921</v>
      </c>
      <c r="R189" s="16">
        <v>30777</v>
      </c>
      <c r="S189" s="17">
        <v>0</v>
      </c>
      <c r="T189" s="17">
        <v>0</v>
      </c>
      <c r="U189" s="17">
        <v>0</v>
      </c>
      <c r="V189" s="22">
        <f>SUM(J189:U189)</f>
        <v>94698</v>
      </c>
    </row>
    <row r="190" spans="1:22" ht="16.5" thickBot="1" x14ac:dyDescent="0.3">
      <c r="A190" s="313"/>
      <c r="B190" s="316"/>
      <c r="C190" s="316"/>
      <c r="D190" s="316"/>
      <c r="E190" s="24"/>
      <c r="F190" s="316"/>
      <c r="G190" s="328"/>
      <c r="H190" s="316"/>
      <c r="I190" s="18" t="s">
        <v>90</v>
      </c>
      <c r="J190" s="26">
        <v>139819</v>
      </c>
      <c r="K190" s="26">
        <v>145744</v>
      </c>
      <c r="L190" s="26">
        <v>145728</v>
      </c>
      <c r="M190" s="26">
        <v>151154</v>
      </c>
      <c r="N190" s="26">
        <v>141718</v>
      </c>
      <c r="O190" s="26">
        <v>156095</v>
      </c>
      <c r="P190" s="26">
        <v>161415</v>
      </c>
      <c r="Q190" s="26">
        <v>145189</v>
      </c>
      <c r="R190" s="25">
        <v>156941</v>
      </c>
      <c r="S190" s="26">
        <v>156651</v>
      </c>
      <c r="T190" s="26">
        <v>142254</v>
      </c>
      <c r="U190" s="26">
        <v>155574</v>
      </c>
      <c r="V190" s="27">
        <f>SUM(J190:U190)</f>
        <v>1798282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0"/>
      <c r="R191" s="59"/>
      <c r="S191" s="30"/>
      <c r="T191" s="30"/>
      <c r="U191" s="30"/>
      <c r="V191" s="31">
        <f>SUM(V188:V190)</f>
        <v>2769331</v>
      </c>
    </row>
    <row r="192" spans="1:22" ht="16.5" thickBot="1" x14ac:dyDescent="0.3">
      <c r="A192" s="49"/>
      <c r="B192" s="70"/>
      <c r="C192" s="70"/>
      <c r="D192" s="70"/>
      <c r="E192" s="70"/>
      <c r="F192" s="70"/>
      <c r="G192" s="70"/>
      <c r="H192" s="70"/>
      <c r="I192" s="70"/>
      <c r="J192" s="80"/>
      <c r="K192" s="80"/>
      <c r="L192" s="80"/>
      <c r="M192" s="80"/>
      <c r="N192" s="80"/>
      <c r="O192" s="80"/>
      <c r="P192" s="80"/>
      <c r="Q192" s="70"/>
      <c r="R192" s="80"/>
      <c r="S192" s="80"/>
      <c r="T192" s="80"/>
      <c r="U192" s="80"/>
      <c r="V192" s="81">
        <f>V191+V187+V185+V180+V172+V165+V157+V152+V147+V142+V135+V131+V126+V119+V115+V109+V105+V101+V95+V89+V78+V74+V69+V64+V61+V59+V57+V55+V52+V47+V37+V33+V31+V28+V26+V23+V21+V16+V11</f>
        <v>68131035</v>
      </c>
    </row>
    <row r="194" spans="1:1" x14ac:dyDescent="0.2">
      <c r="A194" s="7" t="s">
        <v>121</v>
      </c>
    </row>
    <row r="195" spans="1:1" x14ac:dyDescent="0.2">
      <c r="A195" s="7" t="s">
        <v>122</v>
      </c>
    </row>
    <row r="196" spans="1:1" x14ac:dyDescent="0.2">
      <c r="A196" s="77" t="s">
        <v>109</v>
      </c>
    </row>
    <row r="197" spans="1:1" x14ac:dyDescent="0.2">
      <c r="A197" s="77" t="s">
        <v>120</v>
      </c>
    </row>
    <row r="198" spans="1:1" x14ac:dyDescent="0.2">
      <c r="A198" s="77" t="s">
        <v>118</v>
      </c>
    </row>
    <row r="199" spans="1:1" x14ac:dyDescent="0.2">
      <c r="A199" s="77" t="s">
        <v>108</v>
      </c>
    </row>
    <row r="200" spans="1:1" x14ac:dyDescent="0.2">
      <c r="A200" s="77" t="s">
        <v>117</v>
      </c>
    </row>
    <row r="201" spans="1:1" x14ac:dyDescent="0.2">
      <c r="A201" s="77" t="s">
        <v>116</v>
      </c>
    </row>
    <row r="202" spans="1:1" x14ac:dyDescent="0.2">
      <c r="A202" s="77" t="s">
        <v>107</v>
      </c>
    </row>
    <row r="203" spans="1:1" x14ac:dyDescent="0.2">
      <c r="A203" s="77" t="s">
        <v>119</v>
      </c>
    </row>
    <row r="204" spans="1:1" x14ac:dyDescent="0.2">
      <c r="A204" s="77" t="s">
        <v>110</v>
      </c>
    </row>
  </sheetData>
  <mergeCells count="261">
    <mergeCell ref="A153:A156"/>
    <mergeCell ref="B153:B156"/>
    <mergeCell ref="C153:C156"/>
    <mergeCell ref="H136:H141"/>
    <mergeCell ref="G136:G141"/>
    <mergeCell ref="E132:E134"/>
    <mergeCell ref="D132:D134"/>
    <mergeCell ref="F132:F134"/>
    <mergeCell ref="G132:G134"/>
    <mergeCell ref="B143:B146"/>
    <mergeCell ref="A110:A114"/>
    <mergeCell ref="A148:A151"/>
    <mergeCell ref="B148:B151"/>
    <mergeCell ref="C148:C151"/>
    <mergeCell ref="D148:D151"/>
    <mergeCell ref="C143:C146"/>
    <mergeCell ref="D143:D146"/>
    <mergeCell ref="A90:A94"/>
    <mergeCell ref="B90:B94"/>
    <mergeCell ref="C90:C94"/>
    <mergeCell ref="D90:D94"/>
    <mergeCell ref="D136:D141"/>
    <mergeCell ref="A143:A146"/>
    <mergeCell ref="C136:C141"/>
    <mergeCell ref="A120:A125"/>
    <mergeCell ref="A102:A104"/>
    <mergeCell ref="A136:A141"/>
    <mergeCell ref="B136:B141"/>
    <mergeCell ref="A132:A134"/>
    <mergeCell ref="B132:B134"/>
    <mergeCell ref="C132:C134"/>
    <mergeCell ref="B106:B108"/>
    <mergeCell ref="B102:B104"/>
    <mergeCell ref="B110:B114"/>
    <mergeCell ref="D38:D46"/>
    <mergeCell ref="D65:D68"/>
    <mergeCell ref="C75:C77"/>
    <mergeCell ref="F79:F88"/>
    <mergeCell ref="C102:C104"/>
    <mergeCell ref="F102:F104"/>
    <mergeCell ref="H75:H77"/>
    <mergeCell ref="H90:H94"/>
    <mergeCell ref="H70:H73"/>
    <mergeCell ref="G102:G104"/>
    <mergeCell ref="H38:H46"/>
    <mergeCell ref="G48:G51"/>
    <mergeCell ref="F38:F46"/>
    <mergeCell ref="F48:F51"/>
    <mergeCell ref="D102:D104"/>
    <mergeCell ref="D116:D118"/>
    <mergeCell ref="G120:G125"/>
    <mergeCell ref="B120:B125"/>
    <mergeCell ref="C120:C125"/>
    <mergeCell ref="C110:C114"/>
    <mergeCell ref="G110:G114"/>
    <mergeCell ref="C24:C25"/>
    <mergeCell ref="D24:D25"/>
    <mergeCell ref="E24:E25"/>
    <mergeCell ref="C70:C73"/>
    <mergeCell ref="D70:D73"/>
    <mergeCell ref="D62:D63"/>
    <mergeCell ref="B24:B25"/>
    <mergeCell ref="C65:C68"/>
    <mergeCell ref="B48:B51"/>
    <mergeCell ref="C38:C46"/>
    <mergeCell ref="E38:E46"/>
    <mergeCell ref="B62:B63"/>
    <mergeCell ref="C62:C63"/>
    <mergeCell ref="E62:E63"/>
    <mergeCell ref="E65:E68"/>
    <mergeCell ref="E70:E73"/>
    <mergeCell ref="C53:C54"/>
    <mergeCell ref="D53:D54"/>
    <mergeCell ref="H173:H179"/>
    <mergeCell ref="H158:H164"/>
    <mergeCell ref="E106:E108"/>
    <mergeCell ref="B127:B130"/>
    <mergeCell ref="G153:G156"/>
    <mergeCell ref="H153:H156"/>
    <mergeCell ref="E148:E151"/>
    <mergeCell ref="C166:C171"/>
    <mergeCell ref="H148:H151"/>
    <mergeCell ref="G127:G130"/>
    <mergeCell ref="C127:C130"/>
    <mergeCell ref="H127:H130"/>
    <mergeCell ref="H106:H108"/>
    <mergeCell ref="B116:B118"/>
    <mergeCell ref="F116:F118"/>
    <mergeCell ref="G116:G118"/>
    <mergeCell ref="H116:H118"/>
    <mergeCell ref="C106:C108"/>
    <mergeCell ref="D166:D171"/>
    <mergeCell ref="E166:E171"/>
    <mergeCell ref="C158:C164"/>
    <mergeCell ref="E116:E118"/>
    <mergeCell ref="C116:C118"/>
    <mergeCell ref="F166:F171"/>
    <mergeCell ref="A158:A164"/>
    <mergeCell ref="D173:D179"/>
    <mergeCell ref="H188:H190"/>
    <mergeCell ref="E188:E189"/>
    <mergeCell ref="D188:D190"/>
    <mergeCell ref="B188:B190"/>
    <mergeCell ref="A188:A190"/>
    <mergeCell ref="A181:A184"/>
    <mergeCell ref="B181:B184"/>
    <mergeCell ref="G158:G164"/>
    <mergeCell ref="A173:A179"/>
    <mergeCell ref="B173:B179"/>
    <mergeCell ref="A166:A171"/>
    <mergeCell ref="B166:B171"/>
    <mergeCell ref="H166:H171"/>
    <mergeCell ref="H181:H184"/>
    <mergeCell ref="C188:C190"/>
    <mergeCell ref="F188:F190"/>
    <mergeCell ref="G188:G190"/>
    <mergeCell ref="B158:B164"/>
    <mergeCell ref="C181:C184"/>
    <mergeCell ref="E173:E179"/>
    <mergeCell ref="F173:F179"/>
    <mergeCell ref="G173:G179"/>
    <mergeCell ref="G166:G171"/>
    <mergeCell ref="D158:D164"/>
    <mergeCell ref="E158:E164"/>
    <mergeCell ref="C173:C179"/>
    <mergeCell ref="G181:G184"/>
    <mergeCell ref="D181:D184"/>
    <mergeCell ref="E181:E184"/>
    <mergeCell ref="F181:F184"/>
    <mergeCell ref="F120:F125"/>
    <mergeCell ref="F127:F130"/>
    <mergeCell ref="E143:E146"/>
    <mergeCell ref="F143:F146"/>
    <mergeCell ref="G143:G146"/>
    <mergeCell ref="D153:D156"/>
    <mergeCell ref="E153:E156"/>
    <mergeCell ref="F153:F156"/>
    <mergeCell ref="E127:E130"/>
    <mergeCell ref="F148:F151"/>
    <mergeCell ref="G148:G151"/>
    <mergeCell ref="E136:E141"/>
    <mergeCell ref="E120:E125"/>
    <mergeCell ref="D127:D130"/>
    <mergeCell ref="D120:D125"/>
    <mergeCell ref="J5:U5"/>
    <mergeCell ref="B29:B30"/>
    <mergeCell ref="C29:C30"/>
    <mergeCell ref="D29:D30"/>
    <mergeCell ref="E29:E30"/>
    <mergeCell ref="F29:F30"/>
    <mergeCell ref="G29:G30"/>
    <mergeCell ref="H29:H30"/>
    <mergeCell ref="B7:B10"/>
    <mergeCell ref="C7:C10"/>
    <mergeCell ref="I5:I6"/>
    <mergeCell ref="E5:E6"/>
    <mergeCell ref="G5:G6"/>
    <mergeCell ref="F5:F6"/>
    <mergeCell ref="H5:H6"/>
    <mergeCell ref="H7:H10"/>
    <mergeCell ref="H12:H15"/>
    <mergeCell ref="H17:H20"/>
    <mergeCell ref="F17:F20"/>
    <mergeCell ref="B17:B20"/>
    <mergeCell ref="C17:C20"/>
    <mergeCell ref="D17:D20"/>
    <mergeCell ref="B5:D5"/>
    <mergeCell ref="D7:D10"/>
    <mergeCell ref="A5:A6"/>
    <mergeCell ref="A7:A10"/>
    <mergeCell ref="B75:B77"/>
    <mergeCell ref="A38:A46"/>
    <mergeCell ref="B38:B46"/>
    <mergeCell ref="B65:B68"/>
    <mergeCell ref="A48:A51"/>
    <mergeCell ref="A24:A25"/>
    <mergeCell ref="A12:A15"/>
    <mergeCell ref="B12:B15"/>
    <mergeCell ref="A62:A63"/>
    <mergeCell ref="A65:A68"/>
    <mergeCell ref="A75:A77"/>
    <mergeCell ref="A53:A54"/>
    <mergeCell ref="B53:B54"/>
    <mergeCell ref="A17:A20"/>
    <mergeCell ref="A70:A73"/>
    <mergeCell ref="B70:B73"/>
    <mergeCell ref="A34:A36"/>
    <mergeCell ref="B34:B36"/>
    <mergeCell ref="A29:A30"/>
    <mergeCell ref="H24:H25"/>
    <mergeCell ref="G34:G36"/>
    <mergeCell ref="G38:G46"/>
    <mergeCell ref="H34:H36"/>
    <mergeCell ref="C79:C88"/>
    <mergeCell ref="D79:D88"/>
    <mergeCell ref="E79:E88"/>
    <mergeCell ref="F106:F108"/>
    <mergeCell ref="G65:G68"/>
    <mergeCell ref="F65:F68"/>
    <mergeCell ref="D75:D77"/>
    <mergeCell ref="G75:G77"/>
    <mergeCell ref="D106:D108"/>
    <mergeCell ref="H53:H54"/>
    <mergeCell ref="H48:H51"/>
    <mergeCell ref="E48:E51"/>
    <mergeCell ref="D48:D51"/>
    <mergeCell ref="C48:C51"/>
    <mergeCell ref="E90:E94"/>
    <mergeCell ref="F90:F94"/>
    <mergeCell ref="G90:G94"/>
    <mergeCell ref="H62:H63"/>
    <mergeCell ref="H65:H68"/>
    <mergeCell ref="H102:H104"/>
    <mergeCell ref="H120:H125"/>
    <mergeCell ref="F158:F164"/>
    <mergeCell ref="F136:F141"/>
    <mergeCell ref="H143:H146"/>
    <mergeCell ref="H132:H134"/>
    <mergeCell ref="A79:A88"/>
    <mergeCell ref="G96:G100"/>
    <mergeCell ref="E75:E77"/>
    <mergeCell ref="F75:F77"/>
    <mergeCell ref="A96:A100"/>
    <mergeCell ref="B96:B100"/>
    <mergeCell ref="C96:C100"/>
    <mergeCell ref="D96:D100"/>
    <mergeCell ref="H110:H114"/>
    <mergeCell ref="E102:E104"/>
    <mergeCell ref="D110:D114"/>
    <mergeCell ref="E110:E114"/>
    <mergeCell ref="F110:F114"/>
    <mergeCell ref="E96:E100"/>
    <mergeCell ref="F96:F100"/>
    <mergeCell ref="G79:G88"/>
    <mergeCell ref="H79:H88"/>
    <mergeCell ref="G106:G108"/>
    <mergeCell ref="H96:H100"/>
    <mergeCell ref="E7:E10"/>
    <mergeCell ref="F7:F10"/>
    <mergeCell ref="G7:G10"/>
    <mergeCell ref="E12:E15"/>
    <mergeCell ref="F12:F15"/>
    <mergeCell ref="G12:G15"/>
    <mergeCell ref="B79:B88"/>
    <mergeCell ref="G17:G20"/>
    <mergeCell ref="G24:G25"/>
    <mergeCell ref="E53:E54"/>
    <mergeCell ref="F53:F54"/>
    <mergeCell ref="G53:G54"/>
    <mergeCell ref="E17:E20"/>
    <mergeCell ref="C12:C15"/>
    <mergeCell ref="D12:D15"/>
    <mergeCell ref="F62:F63"/>
    <mergeCell ref="G62:G63"/>
    <mergeCell ref="F70:F73"/>
    <mergeCell ref="C34:C36"/>
    <mergeCell ref="D34:D36"/>
    <mergeCell ref="E34:E36"/>
    <mergeCell ref="F34:F36"/>
    <mergeCell ref="F24:F25"/>
    <mergeCell ref="G70:G7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2" manualBreakCount="2">
    <brk id="47" max="66" man="1"/>
    <brk id="95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57" sqref="R5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2003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2003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63</v>
      </c>
      <c r="H7" s="326" t="s">
        <v>31</v>
      </c>
      <c r="I7" s="4" t="s">
        <v>92</v>
      </c>
      <c r="J7" s="17">
        <v>27808</v>
      </c>
      <c r="K7" s="17">
        <v>31186</v>
      </c>
      <c r="L7" s="17">
        <v>39958</v>
      </c>
      <c r="M7" s="17">
        <v>33769</v>
      </c>
      <c r="N7" s="17">
        <v>37800</v>
      </c>
      <c r="O7" s="17">
        <v>38180</v>
      </c>
      <c r="P7" s="17">
        <v>37728</v>
      </c>
      <c r="Q7" s="34">
        <v>40991</v>
      </c>
      <c r="R7" s="58">
        <v>40992</v>
      </c>
      <c r="S7" s="34">
        <v>53580</v>
      </c>
      <c r="T7" s="34">
        <v>34349</v>
      </c>
      <c r="U7" s="34">
        <v>41050</v>
      </c>
      <c r="V7" s="35">
        <f>SUM(J7:U7)</f>
        <v>457391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91</v>
      </c>
      <c r="J8" s="17">
        <v>8607</v>
      </c>
      <c r="K8" s="17">
        <v>6019</v>
      </c>
      <c r="L8" s="17">
        <v>7265</v>
      </c>
      <c r="M8" s="17">
        <v>7170</v>
      </c>
      <c r="N8" s="17">
        <v>8397</v>
      </c>
      <c r="O8" s="17">
        <v>7957</v>
      </c>
      <c r="P8" s="17">
        <v>7813</v>
      </c>
      <c r="Q8" s="17">
        <v>7392</v>
      </c>
      <c r="R8" s="16">
        <v>9616</v>
      </c>
      <c r="S8" s="17">
        <v>6771</v>
      </c>
      <c r="T8" s="17">
        <v>7996</v>
      </c>
      <c r="U8" s="17">
        <v>8426</v>
      </c>
      <c r="V8" s="22">
        <f>SUM(J8:U8)</f>
        <v>93429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103</v>
      </c>
      <c r="J9" s="17">
        <v>8804</v>
      </c>
      <c r="K9" s="17">
        <v>7099</v>
      </c>
      <c r="L9" s="17">
        <v>9782</v>
      </c>
      <c r="M9" s="17">
        <v>8254</v>
      </c>
      <c r="N9" s="17">
        <v>9350</v>
      </c>
      <c r="O9" s="17">
        <v>10398</v>
      </c>
      <c r="P9" s="17">
        <v>11453</v>
      </c>
      <c r="Q9" s="17">
        <v>9383</v>
      </c>
      <c r="R9" s="16">
        <v>11378</v>
      </c>
      <c r="S9" s="17">
        <v>10429</v>
      </c>
      <c r="T9" s="17">
        <v>9612</v>
      </c>
      <c r="U9" s="17">
        <v>9366</v>
      </c>
      <c r="V9" s="22">
        <f>SUM(J9:U9)</f>
        <v>115308</v>
      </c>
    </row>
    <row r="10" spans="1:22" ht="16.5" thickBot="1" x14ac:dyDescent="0.3">
      <c r="A10" s="313"/>
      <c r="B10" s="328"/>
      <c r="C10" s="316"/>
      <c r="D10" s="316"/>
      <c r="E10" s="328"/>
      <c r="F10" s="328"/>
      <c r="G10" s="328"/>
      <c r="H10" s="328"/>
      <c r="I10" s="44" t="s">
        <v>95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56">
        <v>0</v>
      </c>
      <c r="S10" s="32">
        <v>0</v>
      </c>
      <c r="T10" s="32">
        <v>22</v>
      </c>
      <c r="U10" s="32">
        <v>0</v>
      </c>
      <c r="V10" s="33">
        <f>SUM(J10:U10)</f>
        <v>22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31">
        <f>SUM(V7:V10)</f>
        <v>666150</v>
      </c>
    </row>
    <row r="12" spans="1:22" ht="15.75" x14ac:dyDescent="0.25">
      <c r="A12" s="311">
        <v>481</v>
      </c>
      <c r="B12" s="326" t="s">
        <v>32</v>
      </c>
      <c r="C12" s="314" t="s">
        <v>77</v>
      </c>
      <c r="D12" s="314">
        <v>94</v>
      </c>
      <c r="E12" s="326" t="s">
        <v>64</v>
      </c>
      <c r="F12" s="326" t="s">
        <v>31</v>
      </c>
      <c r="G12" s="326" t="s">
        <v>27</v>
      </c>
      <c r="H12" s="326" t="s">
        <v>31</v>
      </c>
      <c r="I12" s="41" t="s">
        <v>92</v>
      </c>
      <c r="J12" s="15">
        <v>14816</v>
      </c>
      <c r="K12" s="15">
        <v>12886</v>
      </c>
      <c r="L12" s="15">
        <v>17332</v>
      </c>
      <c r="M12" s="15">
        <v>11543</v>
      </c>
      <c r="N12" s="15">
        <v>14954</v>
      </c>
      <c r="O12" s="15">
        <v>15668</v>
      </c>
      <c r="P12" s="15">
        <v>14336</v>
      </c>
      <c r="Q12" s="14">
        <v>17718</v>
      </c>
      <c r="R12" s="14">
        <v>19424</v>
      </c>
      <c r="S12" s="15">
        <v>16721</v>
      </c>
      <c r="T12" s="15">
        <v>14233</v>
      </c>
      <c r="U12" s="15">
        <v>21324</v>
      </c>
      <c r="V12" s="23">
        <f>SUM(J12:U12)</f>
        <v>190955</v>
      </c>
    </row>
    <row r="13" spans="1:22" ht="15.75" customHeight="1" x14ac:dyDescent="0.25">
      <c r="A13" s="312"/>
      <c r="B13" s="327"/>
      <c r="C13" s="315"/>
      <c r="D13" s="315"/>
      <c r="E13" s="327"/>
      <c r="F13" s="327"/>
      <c r="G13" s="327"/>
      <c r="H13" s="327"/>
      <c r="I13" s="3" t="s">
        <v>91</v>
      </c>
      <c r="J13" s="36">
        <v>8126</v>
      </c>
      <c r="K13" s="17">
        <v>7092</v>
      </c>
      <c r="L13" s="17">
        <v>5398</v>
      </c>
      <c r="M13" s="17">
        <v>5823</v>
      </c>
      <c r="N13" s="17">
        <v>5129</v>
      </c>
      <c r="O13" s="17">
        <v>6955</v>
      </c>
      <c r="P13" s="17">
        <v>4848</v>
      </c>
      <c r="Q13" s="16">
        <v>5533</v>
      </c>
      <c r="R13" s="16">
        <v>5404</v>
      </c>
      <c r="S13" s="17">
        <v>6119</v>
      </c>
      <c r="T13" s="17">
        <v>6051</v>
      </c>
      <c r="U13" s="17">
        <v>6718</v>
      </c>
      <c r="V13" s="22">
        <f>SUM(J13:U13)</f>
        <v>73196</v>
      </c>
    </row>
    <row r="14" spans="1:22" ht="15.75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5160</v>
      </c>
      <c r="K14" s="17">
        <v>3427</v>
      </c>
      <c r="L14" s="17">
        <v>5296</v>
      </c>
      <c r="M14" s="17">
        <v>4030</v>
      </c>
      <c r="N14" s="17">
        <v>4498</v>
      </c>
      <c r="O14" s="17">
        <v>5876</v>
      </c>
      <c r="P14" s="17">
        <v>6572</v>
      </c>
      <c r="Q14" s="16">
        <v>7173</v>
      </c>
      <c r="R14" s="16">
        <v>4499</v>
      </c>
      <c r="S14" s="17">
        <v>4876</v>
      </c>
      <c r="T14" s="17">
        <v>7132</v>
      </c>
      <c r="U14" s="17">
        <v>2465</v>
      </c>
      <c r="V14" s="22">
        <f>SUM(J14:U14)</f>
        <v>61004</v>
      </c>
    </row>
    <row r="15" spans="1:22" ht="16.5" thickBot="1" x14ac:dyDescent="0.3">
      <c r="A15" s="313"/>
      <c r="B15" s="328"/>
      <c r="C15" s="316"/>
      <c r="D15" s="316"/>
      <c r="E15" s="328"/>
      <c r="F15" s="328"/>
      <c r="G15" s="328"/>
      <c r="H15" s="328"/>
      <c r="I15" s="44" t="s">
        <v>95</v>
      </c>
      <c r="J15" s="56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6">
        <v>28</v>
      </c>
      <c r="R15" s="56">
        <v>0</v>
      </c>
      <c r="S15" s="32">
        <v>0</v>
      </c>
      <c r="T15" s="32">
        <v>0</v>
      </c>
      <c r="U15" s="32">
        <v>0</v>
      </c>
      <c r="V15" s="33">
        <f>SUM(J15:U15)</f>
        <v>28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31">
        <f>SUM(V12:V15)</f>
        <v>325183</v>
      </c>
    </row>
    <row r="17" spans="1:22" ht="16.149999999999999" customHeight="1" x14ac:dyDescent="0.25">
      <c r="A17" s="311">
        <v>482</v>
      </c>
      <c r="B17" s="314" t="s">
        <v>32</v>
      </c>
      <c r="C17" s="314" t="s">
        <v>79</v>
      </c>
      <c r="D17" s="314">
        <v>225</v>
      </c>
      <c r="E17" s="340" t="s">
        <v>66</v>
      </c>
      <c r="F17" s="326" t="s">
        <v>31</v>
      </c>
      <c r="G17" s="326" t="s">
        <v>64</v>
      </c>
      <c r="H17" s="326" t="s">
        <v>31</v>
      </c>
      <c r="I17" s="41" t="s">
        <v>92</v>
      </c>
      <c r="J17" s="15">
        <v>42624</v>
      </c>
      <c r="K17" s="15">
        <v>44072</v>
      </c>
      <c r="L17" s="15">
        <v>57290</v>
      </c>
      <c r="M17" s="15">
        <v>45312</v>
      </c>
      <c r="N17" s="15">
        <v>52754</v>
      </c>
      <c r="O17" s="15">
        <v>53848</v>
      </c>
      <c r="P17" s="15">
        <v>52064</v>
      </c>
      <c r="Q17" s="14">
        <v>58709</v>
      </c>
      <c r="R17" s="14">
        <v>60416</v>
      </c>
      <c r="S17" s="14">
        <v>70301</v>
      </c>
      <c r="T17" s="14">
        <v>48582</v>
      </c>
      <c r="U17" s="14">
        <v>62374</v>
      </c>
      <c r="V17" s="23">
        <f>SUM(J17:U17)</f>
        <v>648346</v>
      </c>
    </row>
    <row r="18" spans="1:22" ht="16.149999999999999" customHeight="1" x14ac:dyDescent="0.25">
      <c r="A18" s="312"/>
      <c r="B18" s="315"/>
      <c r="C18" s="315"/>
      <c r="D18" s="315"/>
      <c r="E18" s="341"/>
      <c r="F18" s="327"/>
      <c r="G18" s="327"/>
      <c r="H18" s="327"/>
      <c r="I18" s="3" t="s">
        <v>91</v>
      </c>
      <c r="J18" s="17">
        <v>16733</v>
      </c>
      <c r="K18" s="17">
        <v>13111</v>
      </c>
      <c r="L18" s="17">
        <v>12663</v>
      </c>
      <c r="M18" s="17">
        <v>12993</v>
      </c>
      <c r="N18" s="17">
        <v>13526</v>
      </c>
      <c r="O18" s="17">
        <v>14912</v>
      </c>
      <c r="P18" s="17">
        <v>12661</v>
      </c>
      <c r="Q18" s="16">
        <v>12925</v>
      </c>
      <c r="R18" s="16">
        <v>15020</v>
      </c>
      <c r="S18" s="16">
        <v>12890</v>
      </c>
      <c r="T18" s="16">
        <v>14047</v>
      </c>
      <c r="U18" s="16">
        <v>15144</v>
      </c>
      <c r="V18" s="22">
        <f>SUM(J18:U18)</f>
        <v>166625</v>
      </c>
    </row>
    <row r="19" spans="1:22" ht="16.149999999999999" customHeight="1" x14ac:dyDescent="0.25">
      <c r="A19" s="312"/>
      <c r="B19" s="315"/>
      <c r="C19" s="315"/>
      <c r="D19" s="315"/>
      <c r="E19" s="341"/>
      <c r="F19" s="327"/>
      <c r="G19" s="327"/>
      <c r="H19" s="327"/>
      <c r="I19" s="3" t="s">
        <v>103</v>
      </c>
      <c r="J19" s="17">
        <v>13964</v>
      </c>
      <c r="K19" s="17">
        <v>10526</v>
      </c>
      <c r="L19" s="17">
        <v>15078</v>
      </c>
      <c r="M19" s="17">
        <v>12284</v>
      </c>
      <c r="N19" s="17">
        <v>13848</v>
      </c>
      <c r="O19" s="17">
        <v>16274</v>
      </c>
      <c r="P19" s="17">
        <v>18025</v>
      </c>
      <c r="Q19" s="16">
        <v>16556</v>
      </c>
      <c r="R19" s="16">
        <v>15877</v>
      </c>
      <c r="S19" s="16">
        <v>15305</v>
      </c>
      <c r="T19" s="16">
        <v>16744</v>
      </c>
      <c r="U19" s="16">
        <v>11831</v>
      </c>
      <c r="V19" s="22">
        <f>SUM(J19:U19)</f>
        <v>176312</v>
      </c>
    </row>
    <row r="20" spans="1:22" ht="16.149999999999999" customHeight="1" thickBot="1" x14ac:dyDescent="0.3">
      <c r="A20" s="313"/>
      <c r="B20" s="316"/>
      <c r="C20" s="316"/>
      <c r="D20" s="316"/>
      <c r="E20" s="355"/>
      <c r="F20" s="328"/>
      <c r="G20" s="328"/>
      <c r="H20" s="328"/>
      <c r="I20" s="44" t="s">
        <v>95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69">
        <v>28</v>
      </c>
      <c r="R20" s="56">
        <v>0</v>
      </c>
      <c r="S20" s="56">
        <v>0</v>
      </c>
      <c r="T20" s="56">
        <v>22</v>
      </c>
      <c r="U20" s="56">
        <v>0</v>
      </c>
      <c r="V20" s="33">
        <f>SUM(J20:U20)</f>
        <v>50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31">
        <f>SUM(V17:V20)</f>
        <v>991333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221244</v>
      </c>
      <c r="K22" s="32">
        <v>130756</v>
      </c>
      <c r="L22" s="32">
        <v>132122</v>
      </c>
      <c r="M22" s="32">
        <v>109789</v>
      </c>
      <c r="N22" s="32">
        <v>132511</v>
      </c>
      <c r="O22" s="32">
        <v>347602</v>
      </c>
      <c r="P22" s="32">
        <v>339478</v>
      </c>
      <c r="Q22" s="25">
        <v>350083</v>
      </c>
      <c r="R22" s="56">
        <v>322831</v>
      </c>
      <c r="S22" s="32">
        <v>399756</v>
      </c>
      <c r="T22" s="32">
        <v>223761</v>
      </c>
      <c r="U22" s="32">
        <v>298109</v>
      </c>
      <c r="V22" s="33">
        <f>SUM(J22:U22)</f>
        <v>3008042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3008042</v>
      </c>
    </row>
    <row r="24" spans="1:22" ht="15.75" x14ac:dyDescent="0.25">
      <c r="A24" s="311">
        <v>501</v>
      </c>
      <c r="B24" s="314" t="s">
        <v>30</v>
      </c>
      <c r="C24" s="314" t="s">
        <v>81</v>
      </c>
      <c r="D24" s="314">
        <v>36</v>
      </c>
      <c r="E24" s="326" t="s">
        <v>20</v>
      </c>
      <c r="F24" s="326" t="s">
        <v>31</v>
      </c>
      <c r="G24" s="326" t="s">
        <v>21</v>
      </c>
      <c r="H24" s="326" t="s">
        <v>31</v>
      </c>
      <c r="I24" s="41" t="s">
        <v>106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0</v>
      </c>
    </row>
    <row r="25" spans="1:22" ht="16.5" thickBot="1" x14ac:dyDescent="0.3">
      <c r="A25" s="313"/>
      <c r="B25" s="316"/>
      <c r="C25" s="316"/>
      <c r="D25" s="316"/>
      <c r="E25" s="328"/>
      <c r="F25" s="328"/>
      <c r="G25" s="328"/>
      <c r="H25" s="328"/>
      <c r="I25" s="4" t="s">
        <v>93</v>
      </c>
      <c r="J25" s="17">
        <v>151324</v>
      </c>
      <c r="K25" s="17">
        <v>147231</v>
      </c>
      <c r="L25" s="17">
        <v>154909</v>
      </c>
      <c r="M25" s="17">
        <v>160076</v>
      </c>
      <c r="N25" s="17">
        <v>113499</v>
      </c>
      <c r="O25" s="17">
        <v>0</v>
      </c>
      <c r="P25" s="17">
        <v>0</v>
      </c>
      <c r="Q25" s="16">
        <v>0</v>
      </c>
      <c r="R25" s="16">
        <v>0</v>
      </c>
      <c r="S25" s="17">
        <v>0</v>
      </c>
      <c r="T25" s="17">
        <v>0</v>
      </c>
      <c r="U25" s="17">
        <v>0</v>
      </c>
      <c r="V25" s="22">
        <f>SUM(J25:U25)</f>
        <v>727039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727039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0</v>
      </c>
    </row>
    <row r="29" spans="1:22" ht="15.75" x14ac:dyDescent="0.25">
      <c r="A29" s="311">
        <v>525</v>
      </c>
      <c r="B29" s="314" t="s">
        <v>33</v>
      </c>
      <c r="C29" s="314" t="s">
        <v>81</v>
      </c>
      <c r="D29" s="314">
        <v>15</v>
      </c>
      <c r="E29" s="326" t="s">
        <v>24</v>
      </c>
      <c r="F29" s="326" t="s">
        <v>34</v>
      </c>
      <c r="G29" s="326" t="s">
        <v>25</v>
      </c>
      <c r="H29" s="326" t="s">
        <v>34</v>
      </c>
      <c r="I29" s="73" t="s">
        <v>92</v>
      </c>
      <c r="J29" s="72">
        <v>58418</v>
      </c>
      <c r="K29" s="34">
        <v>60899</v>
      </c>
      <c r="L29" s="34">
        <v>67327</v>
      </c>
      <c r="M29" s="34">
        <v>45879</v>
      </c>
      <c r="N29" s="34">
        <v>69394</v>
      </c>
      <c r="O29" s="34">
        <v>71859</v>
      </c>
      <c r="P29" s="34">
        <v>75571</v>
      </c>
      <c r="Q29" s="58">
        <v>79969</v>
      </c>
      <c r="R29" s="58">
        <v>82770</v>
      </c>
      <c r="S29" s="34">
        <v>87972</v>
      </c>
      <c r="T29" s="34">
        <v>77641</v>
      </c>
      <c r="U29" s="34">
        <v>71270</v>
      </c>
      <c r="V29" s="35">
        <f>SUM(J29:U29)</f>
        <v>848969</v>
      </c>
    </row>
    <row r="30" spans="1:22" ht="16.5" thickBot="1" x14ac:dyDescent="0.3">
      <c r="A30" s="313"/>
      <c r="B30" s="316"/>
      <c r="C30" s="316"/>
      <c r="D30" s="316"/>
      <c r="E30" s="328"/>
      <c r="F30" s="328"/>
      <c r="G30" s="328"/>
      <c r="H30" s="328"/>
      <c r="I30" s="3" t="s">
        <v>103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848969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31004</v>
      </c>
      <c r="K32" s="32">
        <v>21973</v>
      </c>
      <c r="L32" s="32">
        <v>24869</v>
      </c>
      <c r="M32" s="32">
        <v>24560</v>
      </c>
      <c r="N32" s="32">
        <v>27548</v>
      </c>
      <c r="O32" s="32">
        <v>27930</v>
      </c>
      <c r="P32" s="32">
        <v>30149</v>
      </c>
      <c r="Q32" s="25">
        <v>26149</v>
      </c>
      <c r="R32" s="56">
        <v>24959</v>
      </c>
      <c r="S32" s="32">
        <v>24884</v>
      </c>
      <c r="T32" s="32">
        <v>25631</v>
      </c>
      <c r="U32" s="32">
        <v>26697</v>
      </c>
      <c r="V32" s="33">
        <f>SUM(J32:U32)</f>
        <v>316353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316353</v>
      </c>
    </row>
    <row r="34" spans="1:22" ht="15.75" x14ac:dyDescent="0.25">
      <c r="A34" s="311">
        <v>537</v>
      </c>
      <c r="B34" s="314" t="s">
        <v>35</v>
      </c>
      <c r="C34" s="314" t="s">
        <v>83</v>
      </c>
      <c r="D34" s="317">
        <v>363.9</v>
      </c>
      <c r="E34" s="314" t="s">
        <v>16</v>
      </c>
      <c r="F34" s="314" t="s">
        <v>36</v>
      </c>
      <c r="G34" s="320" t="s">
        <v>67</v>
      </c>
      <c r="H34" s="314" t="s">
        <v>37</v>
      </c>
      <c r="I34" s="41" t="s">
        <v>92</v>
      </c>
      <c r="J34" s="15">
        <v>7542</v>
      </c>
      <c r="K34" s="15">
        <v>11043</v>
      </c>
      <c r="L34" s="15">
        <v>8898</v>
      </c>
      <c r="M34" s="15">
        <v>31691</v>
      </c>
      <c r="N34" s="15">
        <v>0</v>
      </c>
      <c r="O34" s="15">
        <v>0</v>
      </c>
      <c r="P34" s="15">
        <v>23408</v>
      </c>
      <c r="Q34" s="16">
        <v>5634</v>
      </c>
      <c r="R34" s="14">
        <v>0</v>
      </c>
      <c r="S34" s="15">
        <v>0</v>
      </c>
      <c r="T34" s="15">
        <v>0</v>
      </c>
      <c r="U34" s="15">
        <v>0</v>
      </c>
      <c r="V34" s="23">
        <f>SUM(J34:U34)</f>
        <v>88216</v>
      </c>
    </row>
    <row r="35" spans="1:22" ht="15.75" x14ac:dyDescent="0.25">
      <c r="A35" s="312"/>
      <c r="B35" s="315"/>
      <c r="C35" s="315"/>
      <c r="D35" s="318"/>
      <c r="E35" s="315"/>
      <c r="F35" s="315"/>
      <c r="G35" s="315"/>
      <c r="H35" s="315"/>
      <c r="I35" s="4" t="s">
        <v>69</v>
      </c>
      <c r="J35" s="17">
        <v>14459</v>
      </c>
      <c r="K35" s="17">
        <v>19394</v>
      </c>
      <c r="L35" s="17">
        <v>19841</v>
      </c>
      <c r="M35" s="17">
        <v>0</v>
      </c>
      <c r="N35" s="17">
        <v>0</v>
      </c>
      <c r="O35" s="17">
        <v>0</v>
      </c>
      <c r="P35" s="17">
        <v>17985</v>
      </c>
      <c r="Q35" s="16">
        <v>0</v>
      </c>
      <c r="R35" s="16">
        <v>0</v>
      </c>
      <c r="S35" s="17">
        <v>0</v>
      </c>
      <c r="T35" s="17">
        <v>0</v>
      </c>
      <c r="U35" s="17">
        <v>0</v>
      </c>
      <c r="V35" s="22">
        <f>SUM(J35:U35)</f>
        <v>71679</v>
      </c>
    </row>
    <row r="36" spans="1:22" ht="16.5" thickBot="1" x14ac:dyDescent="0.3">
      <c r="A36" s="313"/>
      <c r="B36" s="316"/>
      <c r="C36" s="316"/>
      <c r="D36" s="319"/>
      <c r="E36" s="316"/>
      <c r="F36" s="316"/>
      <c r="G36" s="316"/>
      <c r="H36" s="316"/>
      <c r="I36" s="18" t="s">
        <v>93</v>
      </c>
      <c r="J36" s="28">
        <v>64051</v>
      </c>
      <c r="K36" s="28">
        <v>89286</v>
      </c>
      <c r="L36" s="28">
        <v>63406</v>
      </c>
      <c r="M36" s="28">
        <v>58394</v>
      </c>
      <c r="N36" s="28">
        <v>41197</v>
      </c>
      <c r="O36" s="28">
        <v>42888</v>
      </c>
      <c r="P36" s="28">
        <v>37839</v>
      </c>
      <c r="Q36" s="25">
        <v>74033</v>
      </c>
      <c r="R36" s="55">
        <v>31045</v>
      </c>
      <c r="S36" s="28">
        <v>68640</v>
      </c>
      <c r="T36" s="28">
        <v>36118</v>
      </c>
      <c r="U36" s="28">
        <v>61907</v>
      </c>
      <c r="V36" s="29">
        <f>SUM(J36:U36)</f>
        <v>668804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828699</v>
      </c>
    </row>
    <row r="38" spans="1:22" ht="15.75" x14ac:dyDescent="0.25">
      <c r="A38" s="312">
        <v>541</v>
      </c>
      <c r="B38" s="315" t="s">
        <v>41</v>
      </c>
      <c r="C38" s="315" t="s">
        <v>81</v>
      </c>
      <c r="D38" s="315">
        <v>93</v>
      </c>
      <c r="E38" s="315" t="s">
        <v>7</v>
      </c>
      <c r="F38" s="315" t="s">
        <v>39</v>
      </c>
      <c r="G38" s="315" t="s">
        <v>8</v>
      </c>
      <c r="H38" s="315" t="s">
        <v>39</v>
      </c>
      <c r="I38" s="41" t="s">
        <v>94</v>
      </c>
      <c r="J38" s="15">
        <v>3968</v>
      </c>
      <c r="K38" s="15">
        <v>0</v>
      </c>
      <c r="L38" s="15">
        <v>3461</v>
      </c>
      <c r="M38" s="15">
        <v>0</v>
      </c>
      <c r="N38" s="15">
        <v>3978</v>
      </c>
      <c r="O38" s="15">
        <v>0</v>
      </c>
      <c r="P38" s="15">
        <v>3711</v>
      </c>
      <c r="Q38" s="16">
        <v>474</v>
      </c>
      <c r="R38" s="14">
        <v>0</v>
      </c>
      <c r="S38" s="15">
        <v>0</v>
      </c>
      <c r="T38" s="15">
        <v>0</v>
      </c>
      <c r="U38" s="15">
        <v>0</v>
      </c>
      <c r="V38" s="23">
        <f t="shared" ref="V38:V46" si="0">SUM(J38:U38)</f>
        <v>15592</v>
      </c>
    </row>
    <row r="39" spans="1:22" ht="15.75" x14ac:dyDescent="0.25">
      <c r="A39" s="312"/>
      <c r="B39" s="315"/>
      <c r="C39" s="315"/>
      <c r="D39" s="315"/>
      <c r="E39" s="315"/>
      <c r="F39" s="315"/>
      <c r="G39" s="315"/>
      <c r="H39" s="315"/>
      <c r="I39" s="4" t="s">
        <v>92</v>
      </c>
      <c r="J39" s="17">
        <v>47809</v>
      </c>
      <c r="K39" s="17">
        <v>2524</v>
      </c>
      <c r="L39" s="17">
        <v>45045</v>
      </c>
      <c r="M39" s="17">
        <v>13736</v>
      </c>
      <c r="N39" s="17">
        <v>19939</v>
      </c>
      <c r="O39" s="17">
        <v>15839</v>
      </c>
      <c r="P39" s="17">
        <v>5338</v>
      </c>
      <c r="Q39" s="16">
        <v>14878</v>
      </c>
      <c r="R39" s="16">
        <v>14439</v>
      </c>
      <c r="S39" s="17">
        <v>3474</v>
      </c>
      <c r="T39" s="17">
        <v>3274</v>
      </c>
      <c r="U39" s="17">
        <v>3483</v>
      </c>
      <c r="V39" s="22">
        <f t="shared" si="0"/>
        <v>189778</v>
      </c>
    </row>
    <row r="40" spans="1:22" ht="15.75" x14ac:dyDescent="0.25">
      <c r="A40" s="312"/>
      <c r="B40" s="315"/>
      <c r="C40" s="315"/>
      <c r="D40" s="315"/>
      <c r="E40" s="315"/>
      <c r="F40" s="315"/>
      <c r="G40" s="315"/>
      <c r="H40" s="315"/>
      <c r="I40" s="3" t="s">
        <v>98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0</v>
      </c>
    </row>
    <row r="41" spans="1:22" ht="15.75" x14ac:dyDescent="0.25">
      <c r="A41" s="312"/>
      <c r="B41" s="315"/>
      <c r="C41" s="315"/>
      <c r="D41" s="315"/>
      <c r="E41" s="315"/>
      <c r="F41" s="315"/>
      <c r="G41" s="315"/>
      <c r="H41" s="315"/>
      <c r="I41" s="4" t="s">
        <v>91</v>
      </c>
      <c r="J41" s="17">
        <v>19470</v>
      </c>
      <c r="K41" s="17">
        <v>59601</v>
      </c>
      <c r="L41" s="17">
        <v>48166</v>
      </c>
      <c r="M41" s="17">
        <v>68937</v>
      </c>
      <c r="N41" s="17">
        <v>89765</v>
      </c>
      <c r="O41" s="17">
        <v>42268</v>
      </c>
      <c r="P41" s="17">
        <v>25213</v>
      </c>
      <c r="Q41" s="16">
        <v>50650</v>
      </c>
      <c r="R41" s="16">
        <v>45143</v>
      </c>
      <c r="S41" s="17">
        <v>0</v>
      </c>
      <c r="T41" s="17">
        <v>32603</v>
      </c>
      <c r="U41" s="17">
        <v>0</v>
      </c>
      <c r="V41" s="22">
        <f t="shared" si="0"/>
        <v>481816</v>
      </c>
    </row>
    <row r="42" spans="1:22" ht="15.75" x14ac:dyDescent="0.25">
      <c r="A42" s="312"/>
      <c r="B42" s="315"/>
      <c r="C42" s="315"/>
      <c r="D42" s="315"/>
      <c r="E42" s="315"/>
      <c r="F42" s="315"/>
      <c r="G42" s="315"/>
      <c r="H42" s="315"/>
      <c r="I42" s="4" t="s">
        <v>103</v>
      </c>
      <c r="J42" s="17">
        <v>0</v>
      </c>
      <c r="K42" s="17">
        <v>5641</v>
      </c>
      <c r="L42" s="17">
        <v>10503</v>
      </c>
      <c r="M42" s="17">
        <v>9084</v>
      </c>
      <c r="N42" s="17">
        <v>49666</v>
      </c>
      <c r="O42" s="17">
        <v>25833</v>
      </c>
      <c r="P42" s="17">
        <v>17036</v>
      </c>
      <c r="Q42" s="16">
        <v>8679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126442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69</v>
      </c>
      <c r="J43" s="17">
        <v>980</v>
      </c>
      <c r="K43" s="17">
        <v>3992</v>
      </c>
      <c r="L43" s="17">
        <v>12608</v>
      </c>
      <c r="M43" s="17">
        <v>6440</v>
      </c>
      <c r="N43" s="17">
        <v>0</v>
      </c>
      <c r="O43" s="17">
        <v>0</v>
      </c>
      <c r="P43" s="17">
        <v>4955</v>
      </c>
      <c r="Q43" s="16">
        <v>9023</v>
      </c>
      <c r="R43" s="16">
        <v>8658</v>
      </c>
      <c r="S43" s="17">
        <v>1950</v>
      </c>
      <c r="T43" s="17">
        <v>3560</v>
      </c>
      <c r="U43" s="17">
        <v>9243</v>
      </c>
      <c r="V43" s="22">
        <f t="shared" si="0"/>
        <v>61409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70</v>
      </c>
      <c r="J44" s="17">
        <v>5639</v>
      </c>
      <c r="K44" s="17">
        <v>3399</v>
      </c>
      <c r="L44" s="17">
        <v>6454</v>
      </c>
      <c r="M44" s="17">
        <v>3015</v>
      </c>
      <c r="N44" s="17">
        <v>3319</v>
      </c>
      <c r="O44" s="17">
        <v>8832</v>
      </c>
      <c r="P44" s="17">
        <v>7132</v>
      </c>
      <c r="Q44" s="16">
        <v>3721</v>
      </c>
      <c r="R44" s="16">
        <v>5872</v>
      </c>
      <c r="S44" s="17">
        <v>0</v>
      </c>
      <c r="T44" s="17">
        <v>0</v>
      </c>
      <c r="U44" s="17">
        <v>0</v>
      </c>
      <c r="V44" s="22">
        <f t="shared" si="0"/>
        <v>47383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93</v>
      </c>
      <c r="J45" s="17">
        <v>84479</v>
      </c>
      <c r="K45" s="17">
        <v>113654</v>
      </c>
      <c r="L45" s="17">
        <v>98133</v>
      </c>
      <c r="M45" s="17">
        <v>118431</v>
      </c>
      <c r="N45" s="17">
        <v>93416</v>
      </c>
      <c r="O45" s="17">
        <v>116061</v>
      </c>
      <c r="P45" s="17">
        <v>91727</v>
      </c>
      <c r="Q45" s="16">
        <v>93297</v>
      </c>
      <c r="R45" s="16">
        <v>38026</v>
      </c>
      <c r="S45" s="17">
        <v>87938</v>
      </c>
      <c r="T45" s="17">
        <v>48898</v>
      </c>
      <c r="U45" s="17">
        <v>7450</v>
      </c>
      <c r="V45" s="22">
        <f t="shared" si="0"/>
        <v>991510</v>
      </c>
    </row>
    <row r="46" spans="1:22" ht="16.5" thickBot="1" x14ac:dyDescent="0.3">
      <c r="A46" s="312"/>
      <c r="B46" s="315"/>
      <c r="C46" s="315"/>
      <c r="D46" s="315"/>
      <c r="E46" s="315"/>
      <c r="F46" s="315"/>
      <c r="G46" s="315"/>
      <c r="H46" s="315"/>
      <c r="I46" s="18" t="s">
        <v>95</v>
      </c>
      <c r="J46" s="28">
        <v>0</v>
      </c>
      <c r="K46" s="28">
        <v>0</v>
      </c>
      <c r="L46" s="28">
        <v>2960</v>
      </c>
      <c r="M46" s="28">
        <v>0</v>
      </c>
      <c r="N46" s="28">
        <v>0</v>
      </c>
      <c r="O46" s="28">
        <v>0</v>
      </c>
      <c r="P46" s="28">
        <v>0</v>
      </c>
      <c r="Q46" s="25">
        <v>0</v>
      </c>
      <c r="R46" s="55">
        <v>0</v>
      </c>
      <c r="S46" s="28">
        <v>0</v>
      </c>
      <c r="T46" s="28">
        <v>0</v>
      </c>
      <c r="U46" s="28">
        <v>0</v>
      </c>
      <c r="V46" s="29">
        <f t="shared" si="0"/>
        <v>2960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1916890</v>
      </c>
    </row>
    <row r="48" spans="1:22" ht="15.75" x14ac:dyDescent="0.25">
      <c r="A48" s="312">
        <v>542</v>
      </c>
      <c r="B48" s="315" t="s">
        <v>38</v>
      </c>
      <c r="C48" s="315" t="s">
        <v>79</v>
      </c>
      <c r="D48" s="315">
        <v>200</v>
      </c>
      <c r="E48" s="327" t="s">
        <v>7</v>
      </c>
      <c r="F48" s="327" t="s">
        <v>39</v>
      </c>
      <c r="G48" s="327" t="s">
        <v>26</v>
      </c>
      <c r="H48" s="327" t="s">
        <v>40</v>
      </c>
      <c r="I48" s="41" t="s">
        <v>94</v>
      </c>
      <c r="J48" s="15">
        <v>27173</v>
      </c>
      <c r="K48" s="15">
        <v>21365</v>
      </c>
      <c r="L48" s="15">
        <v>18534</v>
      </c>
      <c r="M48" s="15">
        <v>16606</v>
      </c>
      <c r="N48" s="15">
        <v>18585</v>
      </c>
      <c r="O48" s="15">
        <v>21834</v>
      </c>
      <c r="P48" s="15">
        <v>17179</v>
      </c>
      <c r="Q48" s="16">
        <v>28417</v>
      </c>
      <c r="R48" s="14">
        <v>25199</v>
      </c>
      <c r="S48" s="15">
        <v>17580</v>
      </c>
      <c r="T48" s="15">
        <v>26988</v>
      </c>
      <c r="U48" s="15">
        <v>21996</v>
      </c>
      <c r="V48" s="23">
        <f>SUM(J48:U48)</f>
        <v>261456</v>
      </c>
    </row>
    <row r="49" spans="1:22" ht="15.75" x14ac:dyDescent="0.25">
      <c r="A49" s="312"/>
      <c r="B49" s="315"/>
      <c r="C49" s="315"/>
      <c r="D49" s="315"/>
      <c r="E49" s="327"/>
      <c r="F49" s="327"/>
      <c r="G49" s="327"/>
      <c r="H49" s="327"/>
      <c r="I49" s="4" t="s">
        <v>92</v>
      </c>
      <c r="J49" s="17">
        <v>70232</v>
      </c>
      <c r="K49" s="17">
        <v>58043</v>
      </c>
      <c r="L49" s="17">
        <v>63369</v>
      </c>
      <c r="M49" s="17">
        <v>79066</v>
      </c>
      <c r="N49" s="17">
        <v>66257</v>
      </c>
      <c r="O49" s="17">
        <v>59857</v>
      </c>
      <c r="P49" s="17">
        <v>68722</v>
      </c>
      <c r="Q49" s="16">
        <v>64474</v>
      </c>
      <c r="R49" s="16">
        <v>54171</v>
      </c>
      <c r="S49" s="17">
        <v>53026</v>
      </c>
      <c r="T49" s="17">
        <v>60112</v>
      </c>
      <c r="U49" s="17">
        <v>80364</v>
      </c>
      <c r="V49" s="22">
        <f>SUM(J49:U49)</f>
        <v>777693</v>
      </c>
    </row>
    <row r="50" spans="1:22" ht="15.75" x14ac:dyDescent="0.25">
      <c r="A50" s="312"/>
      <c r="B50" s="315"/>
      <c r="C50" s="315"/>
      <c r="D50" s="315"/>
      <c r="E50" s="327"/>
      <c r="F50" s="327"/>
      <c r="G50" s="327"/>
      <c r="H50" s="327"/>
      <c r="I50" s="3" t="s">
        <v>91</v>
      </c>
      <c r="J50" s="17">
        <v>53367</v>
      </c>
      <c r="K50" s="17">
        <v>51939</v>
      </c>
      <c r="L50" s="17">
        <v>43699</v>
      </c>
      <c r="M50" s="17">
        <v>53951</v>
      </c>
      <c r="N50" s="17">
        <v>43447</v>
      </c>
      <c r="O50" s="17">
        <v>57420</v>
      </c>
      <c r="P50" s="17">
        <v>51061</v>
      </c>
      <c r="Q50" s="16">
        <v>50262</v>
      </c>
      <c r="R50" s="16">
        <v>50988</v>
      </c>
      <c r="S50" s="17">
        <v>45741</v>
      </c>
      <c r="T50" s="17">
        <v>49647</v>
      </c>
      <c r="U50" s="17">
        <v>52008</v>
      </c>
      <c r="V50" s="22">
        <f>SUM(J50:U50)</f>
        <v>603530</v>
      </c>
    </row>
    <row r="51" spans="1:22" ht="16.5" thickBot="1" x14ac:dyDescent="0.3">
      <c r="A51" s="312"/>
      <c r="B51" s="315"/>
      <c r="C51" s="315"/>
      <c r="D51" s="315"/>
      <c r="E51" s="327"/>
      <c r="F51" s="327"/>
      <c r="G51" s="327"/>
      <c r="H51" s="327"/>
      <c r="I51" s="18" t="s">
        <v>103</v>
      </c>
      <c r="J51" s="28">
        <v>0</v>
      </c>
      <c r="K51" s="28">
        <v>8106</v>
      </c>
      <c r="L51" s="28">
        <v>0</v>
      </c>
      <c r="M51" s="28">
        <v>4920</v>
      </c>
      <c r="N51" s="28">
        <v>3623</v>
      </c>
      <c r="O51" s="28">
        <v>7317</v>
      </c>
      <c r="P51" s="28">
        <v>7394</v>
      </c>
      <c r="Q51" s="25">
        <v>3508</v>
      </c>
      <c r="R51" s="55">
        <v>0</v>
      </c>
      <c r="S51" s="28">
        <v>4779</v>
      </c>
      <c r="T51" s="28">
        <v>0</v>
      </c>
      <c r="U51" s="28">
        <v>0</v>
      </c>
      <c r="V51" s="29">
        <f>SUM(J51:U51)</f>
        <v>39647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1682326</v>
      </c>
    </row>
    <row r="53" spans="1:22" ht="15.75" x14ac:dyDescent="0.25">
      <c r="A53" s="311">
        <v>554</v>
      </c>
      <c r="B53" s="314" t="s">
        <v>43</v>
      </c>
      <c r="C53" s="314" t="s">
        <v>79</v>
      </c>
      <c r="D53" s="314">
        <v>58</v>
      </c>
      <c r="E53" s="326" t="s">
        <v>12</v>
      </c>
      <c r="F53" s="314" t="s">
        <v>37</v>
      </c>
      <c r="G53" s="326" t="s">
        <v>13</v>
      </c>
      <c r="H53" s="314" t="s">
        <v>37</v>
      </c>
      <c r="I53" s="4" t="s">
        <v>92</v>
      </c>
      <c r="J53" s="17">
        <v>679</v>
      </c>
      <c r="K53" s="17">
        <v>1516</v>
      </c>
      <c r="L53" s="17">
        <v>1637</v>
      </c>
      <c r="M53" s="17">
        <v>1372</v>
      </c>
      <c r="N53" s="17">
        <v>4537</v>
      </c>
      <c r="O53" s="17">
        <v>1401</v>
      </c>
      <c r="P53" s="17">
        <v>7944</v>
      </c>
      <c r="Q53" s="16">
        <v>1303</v>
      </c>
      <c r="R53" s="16">
        <v>1852</v>
      </c>
      <c r="S53" s="17">
        <v>2651</v>
      </c>
      <c r="T53" s="17">
        <v>507</v>
      </c>
      <c r="U53" s="17">
        <v>0</v>
      </c>
      <c r="V53" s="22">
        <f>SUM(J53:U53)</f>
        <v>25399</v>
      </c>
    </row>
    <row r="54" spans="1:22" ht="16.5" thickBot="1" x14ac:dyDescent="0.3">
      <c r="A54" s="313"/>
      <c r="B54" s="316"/>
      <c r="C54" s="316"/>
      <c r="D54" s="316"/>
      <c r="E54" s="328"/>
      <c r="F54" s="316"/>
      <c r="G54" s="328"/>
      <c r="H54" s="316"/>
      <c r="I54" s="18" t="s">
        <v>91</v>
      </c>
      <c r="J54" s="28">
        <v>2448</v>
      </c>
      <c r="K54" s="28">
        <v>1381</v>
      </c>
      <c r="L54" s="28">
        <v>0</v>
      </c>
      <c r="M54" s="28">
        <v>4834</v>
      </c>
      <c r="N54" s="28">
        <v>0</v>
      </c>
      <c r="O54" s="28">
        <v>4034</v>
      </c>
      <c r="P54" s="28">
        <v>0</v>
      </c>
      <c r="Q54" s="25">
        <v>4342</v>
      </c>
      <c r="R54" s="55">
        <v>0</v>
      </c>
      <c r="S54" s="28">
        <v>971</v>
      </c>
      <c r="T54" s="28">
        <v>0</v>
      </c>
      <c r="U54" s="28">
        <v>0</v>
      </c>
      <c r="V54" s="29">
        <f>SUM(J54:U54)</f>
        <v>18010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43409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33624</v>
      </c>
      <c r="K56" s="15">
        <v>21113</v>
      </c>
      <c r="L56" s="15">
        <v>20145</v>
      </c>
      <c r="M56" s="15">
        <v>31039</v>
      </c>
      <c r="N56" s="15">
        <v>52176</v>
      </c>
      <c r="O56" s="15">
        <v>40308</v>
      </c>
      <c r="P56" s="15">
        <v>31278</v>
      </c>
      <c r="Q56" s="16">
        <v>39226</v>
      </c>
      <c r="R56" s="14">
        <v>49743</v>
      </c>
      <c r="S56" s="15">
        <v>29670</v>
      </c>
      <c r="T56" s="15">
        <v>48846</v>
      </c>
      <c r="U56" s="15">
        <v>47127</v>
      </c>
      <c r="V56" s="23">
        <f>SUM(J56:U56)</f>
        <v>444295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444295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1404</v>
      </c>
      <c r="K58" s="28">
        <v>0</v>
      </c>
      <c r="L58" s="28">
        <v>573</v>
      </c>
      <c r="M58" s="28">
        <v>0</v>
      </c>
      <c r="N58" s="28">
        <v>0</v>
      </c>
      <c r="O58" s="28">
        <v>0</v>
      </c>
      <c r="P58" s="28">
        <v>0</v>
      </c>
      <c r="Q58" s="25">
        <v>32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2009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2009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25">
        <v>0</v>
      </c>
      <c r="R60" s="56">
        <v>0</v>
      </c>
      <c r="S60" s="32">
        <v>0</v>
      </c>
      <c r="T60" s="32">
        <v>0</v>
      </c>
      <c r="U60" s="32">
        <v>0</v>
      </c>
      <c r="V60" s="33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5.75" x14ac:dyDescent="0.25">
      <c r="A62" s="312">
        <v>598</v>
      </c>
      <c r="B62" s="327" t="s">
        <v>46</v>
      </c>
      <c r="C62" s="315" t="s">
        <v>84</v>
      </c>
      <c r="D62" s="315">
        <v>16</v>
      </c>
      <c r="E62" s="327" t="s">
        <v>18</v>
      </c>
      <c r="F62" s="327" t="s">
        <v>45</v>
      </c>
      <c r="G62" s="327" t="s">
        <v>22</v>
      </c>
      <c r="H62" s="327" t="s">
        <v>45</v>
      </c>
      <c r="I62" s="38" t="s">
        <v>92</v>
      </c>
      <c r="J62" s="15">
        <v>17223</v>
      </c>
      <c r="K62" s="15">
        <v>7038</v>
      </c>
      <c r="L62" s="15">
        <v>15582</v>
      </c>
      <c r="M62" s="15">
        <v>8149</v>
      </c>
      <c r="N62" s="15">
        <v>15321</v>
      </c>
      <c r="O62" s="15">
        <v>14294</v>
      </c>
      <c r="P62" s="15">
        <v>8081</v>
      </c>
      <c r="Q62" s="16">
        <v>12852</v>
      </c>
      <c r="R62" s="14">
        <v>11583</v>
      </c>
      <c r="S62" s="15">
        <v>16477</v>
      </c>
      <c r="T62" s="15">
        <v>14364</v>
      </c>
      <c r="U62" s="15">
        <v>10293</v>
      </c>
      <c r="V62" s="23">
        <f>SUM(J62:U62)</f>
        <v>151257</v>
      </c>
    </row>
    <row r="63" spans="1:22" ht="16.5" thickBot="1" x14ac:dyDescent="0.3">
      <c r="A63" s="312"/>
      <c r="B63" s="327"/>
      <c r="C63" s="315"/>
      <c r="D63" s="315"/>
      <c r="E63" s="327"/>
      <c r="F63" s="327"/>
      <c r="G63" s="327"/>
      <c r="H63" s="327"/>
      <c r="I63" s="37" t="s">
        <v>98</v>
      </c>
      <c r="J63" s="28">
        <v>4411</v>
      </c>
      <c r="K63" s="28">
        <v>4940</v>
      </c>
      <c r="L63" s="28">
        <v>3549</v>
      </c>
      <c r="M63" s="28">
        <v>4835</v>
      </c>
      <c r="N63" s="28">
        <v>3136</v>
      </c>
      <c r="O63" s="28">
        <v>3596</v>
      </c>
      <c r="P63" s="28">
        <v>5543</v>
      </c>
      <c r="Q63" s="25">
        <v>4066</v>
      </c>
      <c r="R63" s="55">
        <v>5278</v>
      </c>
      <c r="S63" s="28">
        <v>3878</v>
      </c>
      <c r="T63" s="28">
        <v>1711</v>
      </c>
      <c r="U63" s="28">
        <v>3683</v>
      </c>
      <c r="V63" s="29">
        <f>SUM(J63:U63)</f>
        <v>48626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199883</v>
      </c>
    </row>
    <row r="65" spans="1:22" ht="15.75" x14ac:dyDescent="0.25">
      <c r="A65" s="312">
        <v>608</v>
      </c>
      <c r="B65" s="315" t="s">
        <v>47</v>
      </c>
      <c r="C65" s="315" t="s">
        <v>85</v>
      </c>
      <c r="D65" s="315">
        <v>98</v>
      </c>
      <c r="E65" s="327" t="s">
        <v>19</v>
      </c>
      <c r="F65" s="327" t="s">
        <v>45</v>
      </c>
      <c r="G65" s="327" t="s">
        <v>18</v>
      </c>
      <c r="H65" s="327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312"/>
      <c r="B66" s="315"/>
      <c r="C66" s="315"/>
      <c r="D66" s="315"/>
      <c r="E66" s="327"/>
      <c r="F66" s="327"/>
      <c r="G66" s="327"/>
      <c r="H66" s="327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312"/>
      <c r="B67" s="315"/>
      <c r="C67" s="315"/>
      <c r="D67" s="315"/>
      <c r="E67" s="327"/>
      <c r="F67" s="327"/>
      <c r="G67" s="327"/>
      <c r="H67" s="327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312"/>
      <c r="B68" s="315"/>
      <c r="C68" s="315"/>
      <c r="D68" s="315"/>
      <c r="E68" s="327"/>
      <c r="F68" s="327"/>
      <c r="G68" s="327"/>
      <c r="H68" s="327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311">
        <v>611</v>
      </c>
      <c r="B70" s="326" t="s">
        <v>38</v>
      </c>
      <c r="C70" s="314" t="s">
        <v>77</v>
      </c>
      <c r="D70" s="314">
        <v>66</v>
      </c>
      <c r="E70" s="326" t="s">
        <v>26</v>
      </c>
      <c r="F70" s="326" t="s">
        <v>40</v>
      </c>
      <c r="G70" s="340" t="s">
        <v>99</v>
      </c>
      <c r="H70" s="326" t="s">
        <v>40</v>
      </c>
      <c r="I70" s="38" t="s">
        <v>94</v>
      </c>
      <c r="J70" s="15">
        <v>9251</v>
      </c>
      <c r="K70" s="15">
        <v>6939</v>
      </c>
      <c r="L70" s="15">
        <v>5618</v>
      </c>
      <c r="M70" s="15">
        <v>8410</v>
      </c>
      <c r="N70" s="15">
        <v>5992</v>
      </c>
      <c r="O70" s="15">
        <v>4320</v>
      </c>
      <c r="P70" s="15">
        <v>6581</v>
      </c>
      <c r="Q70" s="16">
        <v>11496</v>
      </c>
      <c r="R70" s="14">
        <v>8515</v>
      </c>
      <c r="S70" s="15">
        <v>4866</v>
      </c>
      <c r="T70" s="15">
        <v>8626</v>
      </c>
      <c r="U70" s="15">
        <v>8490</v>
      </c>
      <c r="V70" s="23">
        <f>SUM(J70:U70)</f>
        <v>89104</v>
      </c>
    </row>
    <row r="71" spans="1:22" ht="15.75" x14ac:dyDescent="0.25">
      <c r="A71" s="312"/>
      <c r="B71" s="327"/>
      <c r="C71" s="315"/>
      <c r="D71" s="315"/>
      <c r="E71" s="327"/>
      <c r="F71" s="327"/>
      <c r="G71" s="341"/>
      <c r="H71" s="327"/>
      <c r="I71" s="4" t="s">
        <v>92</v>
      </c>
      <c r="J71" s="17">
        <v>17780</v>
      </c>
      <c r="K71" s="17">
        <v>18996</v>
      </c>
      <c r="L71" s="17">
        <v>20390</v>
      </c>
      <c r="M71" s="17">
        <v>17604</v>
      </c>
      <c r="N71" s="17">
        <v>16893</v>
      </c>
      <c r="O71" s="17">
        <v>18461</v>
      </c>
      <c r="P71" s="17">
        <v>21464</v>
      </c>
      <c r="Q71" s="16">
        <v>16806</v>
      </c>
      <c r="R71" s="16">
        <v>20831</v>
      </c>
      <c r="S71" s="17">
        <v>14401</v>
      </c>
      <c r="T71" s="17">
        <v>18584</v>
      </c>
      <c r="U71" s="17">
        <v>19708</v>
      </c>
      <c r="V71" s="22">
        <f>SUM(J71:U71)</f>
        <v>221918</v>
      </c>
    </row>
    <row r="72" spans="1:22" ht="15.75" x14ac:dyDescent="0.25">
      <c r="A72" s="312"/>
      <c r="B72" s="327"/>
      <c r="C72" s="315"/>
      <c r="D72" s="315"/>
      <c r="E72" s="327"/>
      <c r="F72" s="327"/>
      <c r="G72" s="341"/>
      <c r="H72" s="327"/>
      <c r="I72" s="4" t="s">
        <v>91</v>
      </c>
      <c r="J72" s="17">
        <v>17487</v>
      </c>
      <c r="K72" s="17">
        <v>17942</v>
      </c>
      <c r="L72" s="17">
        <v>14966</v>
      </c>
      <c r="M72" s="17">
        <v>19581</v>
      </c>
      <c r="N72" s="17">
        <v>15151</v>
      </c>
      <c r="O72" s="17">
        <v>15835</v>
      </c>
      <c r="P72" s="17">
        <v>14796</v>
      </c>
      <c r="Q72" s="16">
        <v>17949</v>
      </c>
      <c r="R72" s="16">
        <v>14643</v>
      </c>
      <c r="S72" s="17">
        <v>17530</v>
      </c>
      <c r="T72" s="17">
        <v>14863</v>
      </c>
      <c r="U72" s="17">
        <v>19432</v>
      </c>
      <c r="V72" s="22">
        <f>SUM(J72:U72)</f>
        <v>200175</v>
      </c>
    </row>
    <row r="73" spans="1:22" ht="16.5" thickBot="1" x14ac:dyDescent="0.3">
      <c r="A73" s="313"/>
      <c r="B73" s="328"/>
      <c r="C73" s="316"/>
      <c r="D73" s="316"/>
      <c r="E73" s="328"/>
      <c r="F73" s="328"/>
      <c r="G73" s="355"/>
      <c r="H73" s="328"/>
      <c r="I73" s="43" t="s">
        <v>95</v>
      </c>
      <c r="J73" s="56">
        <v>0</v>
      </c>
      <c r="K73" s="32">
        <v>85</v>
      </c>
      <c r="L73" s="32">
        <v>65</v>
      </c>
      <c r="M73" s="32">
        <v>0</v>
      </c>
      <c r="N73" s="32">
        <v>12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0</v>
      </c>
      <c r="U73" s="32">
        <v>0</v>
      </c>
      <c r="V73" s="33">
        <f>SUM(J73:U73)</f>
        <v>162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511359</v>
      </c>
    </row>
    <row r="75" spans="1:22" ht="15.75" x14ac:dyDescent="0.25">
      <c r="A75" s="312">
        <v>624</v>
      </c>
      <c r="B75" s="327" t="s">
        <v>56</v>
      </c>
      <c r="C75" s="335" t="s">
        <v>88</v>
      </c>
      <c r="D75" s="338" t="s">
        <v>89</v>
      </c>
      <c r="E75" s="327" t="s">
        <v>100</v>
      </c>
      <c r="F75" s="315" t="s">
        <v>42</v>
      </c>
      <c r="G75" s="327" t="s">
        <v>23</v>
      </c>
      <c r="H75" s="327" t="s">
        <v>57</v>
      </c>
      <c r="I75" s="41" t="s">
        <v>92</v>
      </c>
      <c r="J75" s="15">
        <v>302172</v>
      </c>
      <c r="K75" s="15">
        <v>266025</v>
      </c>
      <c r="L75" s="15">
        <v>347766</v>
      </c>
      <c r="M75" s="15">
        <v>280422</v>
      </c>
      <c r="N75" s="15">
        <v>317255</v>
      </c>
      <c r="O75" s="15">
        <v>376803</v>
      </c>
      <c r="P75" s="15">
        <v>386801</v>
      </c>
      <c r="Q75" s="16">
        <v>322825</v>
      </c>
      <c r="R75" s="14">
        <v>396049</v>
      </c>
      <c r="S75" s="15">
        <v>371433</v>
      </c>
      <c r="T75" s="15">
        <v>344433</v>
      </c>
      <c r="U75" s="15">
        <v>303872</v>
      </c>
      <c r="V75" s="23">
        <f>SUM(J75:U75)</f>
        <v>4015856</v>
      </c>
    </row>
    <row r="76" spans="1:22" ht="15.75" x14ac:dyDescent="0.25">
      <c r="A76" s="312"/>
      <c r="B76" s="327"/>
      <c r="C76" s="356"/>
      <c r="D76" s="318"/>
      <c r="E76" s="327"/>
      <c r="F76" s="315"/>
      <c r="G76" s="327"/>
      <c r="H76" s="327"/>
      <c r="I76" s="3" t="s">
        <v>91</v>
      </c>
      <c r="J76" s="17">
        <v>143273</v>
      </c>
      <c r="K76" s="17">
        <v>128220</v>
      </c>
      <c r="L76" s="17">
        <v>194403</v>
      </c>
      <c r="M76" s="17">
        <v>124005</v>
      </c>
      <c r="N76" s="17">
        <v>148532</v>
      </c>
      <c r="O76" s="17">
        <v>138295</v>
      </c>
      <c r="P76" s="17">
        <v>151425</v>
      </c>
      <c r="Q76" s="16">
        <v>159811</v>
      </c>
      <c r="R76" s="16">
        <v>151032</v>
      </c>
      <c r="S76" s="17">
        <v>153593</v>
      </c>
      <c r="T76" s="17">
        <v>157796</v>
      </c>
      <c r="U76" s="17">
        <v>137715</v>
      </c>
      <c r="V76" s="22">
        <f>SUM(J76:U76)</f>
        <v>1788100</v>
      </c>
    </row>
    <row r="77" spans="1:22" ht="15.75" x14ac:dyDescent="0.25">
      <c r="A77" s="312"/>
      <c r="B77" s="327"/>
      <c r="C77" s="356"/>
      <c r="D77" s="318"/>
      <c r="E77" s="327"/>
      <c r="F77" s="315"/>
      <c r="G77" s="327"/>
      <c r="H77" s="327"/>
      <c r="I77" s="37" t="s">
        <v>103</v>
      </c>
      <c r="J77" s="28">
        <v>0</v>
      </c>
      <c r="K77" s="28">
        <v>0</v>
      </c>
      <c r="L77" s="28">
        <v>6098</v>
      </c>
      <c r="M77" s="28">
        <v>9409</v>
      </c>
      <c r="N77" s="28">
        <v>0</v>
      </c>
      <c r="O77" s="28">
        <v>0</v>
      </c>
      <c r="P77" s="28">
        <v>0</v>
      </c>
      <c r="Q77" s="55">
        <v>0</v>
      </c>
      <c r="R77" s="55">
        <v>0</v>
      </c>
      <c r="S77" s="28">
        <v>0</v>
      </c>
      <c r="T77" s="28">
        <v>0</v>
      </c>
      <c r="U77" s="28">
        <v>0</v>
      </c>
      <c r="V77" s="29">
        <f>SUM(J77:U77)</f>
        <v>15507</v>
      </c>
    </row>
    <row r="78" spans="1:22" ht="16.5" thickBot="1" x14ac:dyDescent="0.3">
      <c r="A78" s="312"/>
      <c r="B78" s="327"/>
      <c r="C78" s="356"/>
      <c r="D78" s="318"/>
      <c r="E78" s="327"/>
      <c r="F78" s="315"/>
      <c r="G78" s="327"/>
      <c r="H78" s="327"/>
      <c r="I78" s="18" t="s">
        <v>90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55">
        <v>1032</v>
      </c>
      <c r="S78" s="28">
        <v>2582</v>
      </c>
      <c r="T78" s="28">
        <v>4288</v>
      </c>
      <c r="U78" s="28">
        <v>3781</v>
      </c>
      <c r="V78" s="29">
        <f>SUM(J78:U78)</f>
        <v>11683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SUM(V75:V78)</f>
        <v>5831146</v>
      </c>
    </row>
    <row r="80" spans="1:22" ht="15.75" x14ac:dyDescent="0.25">
      <c r="A80" s="311">
        <v>625</v>
      </c>
      <c r="B80" s="314" t="s">
        <v>53</v>
      </c>
      <c r="C80" s="314" t="s">
        <v>85</v>
      </c>
      <c r="D80" s="314">
        <v>372</v>
      </c>
      <c r="E80" s="314" t="s">
        <v>5</v>
      </c>
      <c r="F80" s="314" t="s">
        <v>42</v>
      </c>
      <c r="G80" s="314" t="s">
        <v>9</v>
      </c>
      <c r="H80" s="314" t="s">
        <v>37</v>
      </c>
      <c r="I80" s="41" t="s">
        <v>94</v>
      </c>
      <c r="J80" s="15">
        <v>12035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6">
        <v>0</v>
      </c>
      <c r="R80" s="14">
        <v>0</v>
      </c>
      <c r="S80" s="15">
        <v>0</v>
      </c>
      <c r="T80" s="15">
        <v>0</v>
      </c>
      <c r="U80" s="15">
        <v>0</v>
      </c>
      <c r="V80" s="23">
        <f t="shared" ref="V80:V90" si="1">SUM(J80:U80)</f>
        <v>12035</v>
      </c>
    </row>
    <row r="81" spans="1:22" ht="15.75" x14ac:dyDescent="0.25">
      <c r="A81" s="312"/>
      <c r="B81" s="315"/>
      <c r="C81" s="315"/>
      <c r="D81" s="315"/>
      <c r="E81" s="315"/>
      <c r="F81" s="315"/>
      <c r="G81" s="315"/>
      <c r="H81" s="315"/>
      <c r="I81" s="4" t="s">
        <v>92</v>
      </c>
      <c r="J81" s="17">
        <v>66579</v>
      </c>
      <c r="K81" s="17">
        <v>64903</v>
      </c>
      <c r="L81" s="17">
        <v>51543</v>
      </c>
      <c r="M81" s="17">
        <v>69654</v>
      </c>
      <c r="N81" s="17">
        <v>59111</v>
      </c>
      <c r="O81" s="17">
        <v>26880</v>
      </c>
      <c r="P81" s="17">
        <v>33348</v>
      </c>
      <c r="Q81" s="16">
        <v>55208</v>
      </c>
      <c r="R81" s="16">
        <v>39573</v>
      </c>
      <c r="S81" s="17">
        <v>160611</v>
      </c>
      <c r="T81" s="17">
        <v>85850</v>
      </c>
      <c r="U81" s="17">
        <v>103168</v>
      </c>
      <c r="V81" s="22">
        <f t="shared" si="1"/>
        <v>816428</v>
      </c>
    </row>
    <row r="82" spans="1:22" ht="15.75" x14ac:dyDescent="0.25">
      <c r="A82" s="312"/>
      <c r="B82" s="315"/>
      <c r="C82" s="315"/>
      <c r="D82" s="315"/>
      <c r="E82" s="315"/>
      <c r="F82" s="315"/>
      <c r="G82" s="315"/>
      <c r="H82" s="315"/>
      <c r="I82" s="4" t="s">
        <v>98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0</v>
      </c>
    </row>
    <row r="83" spans="1:22" ht="15.75" x14ac:dyDescent="0.25">
      <c r="A83" s="312"/>
      <c r="B83" s="315"/>
      <c r="C83" s="315"/>
      <c r="D83" s="315"/>
      <c r="E83" s="315"/>
      <c r="F83" s="315"/>
      <c r="G83" s="315"/>
      <c r="H83" s="315"/>
      <c r="I83" s="4" t="s">
        <v>91</v>
      </c>
      <c r="J83" s="17">
        <v>17092</v>
      </c>
      <c r="K83" s="17">
        <v>0</v>
      </c>
      <c r="L83" s="17">
        <v>17222</v>
      </c>
      <c r="M83" s="17">
        <v>32339</v>
      </c>
      <c r="N83" s="17">
        <v>3032</v>
      </c>
      <c r="O83" s="17">
        <v>4337</v>
      </c>
      <c r="P83" s="17">
        <v>4646</v>
      </c>
      <c r="Q83" s="16">
        <v>13460</v>
      </c>
      <c r="R83" s="16">
        <v>7827</v>
      </c>
      <c r="S83" s="17">
        <v>8559</v>
      </c>
      <c r="T83" s="17">
        <v>65131</v>
      </c>
      <c r="U83" s="17">
        <v>47690</v>
      </c>
      <c r="V83" s="22">
        <f t="shared" si="1"/>
        <v>221335</v>
      </c>
    </row>
    <row r="84" spans="1:22" ht="15.75" x14ac:dyDescent="0.25">
      <c r="A84" s="312"/>
      <c r="B84" s="315"/>
      <c r="C84" s="315"/>
      <c r="D84" s="315"/>
      <c r="E84" s="315"/>
      <c r="F84" s="315"/>
      <c r="G84" s="315"/>
      <c r="H84" s="315"/>
      <c r="I84" s="4" t="s">
        <v>103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312"/>
      <c r="B85" s="315"/>
      <c r="C85" s="315"/>
      <c r="D85" s="315"/>
      <c r="E85" s="315"/>
      <c r="F85" s="315"/>
      <c r="G85" s="315"/>
      <c r="H85" s="315"/>
      <c r="I85" s="43" t="s">
        <v>69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56">
        <v>0</v>
      </c>
      <c r="R85" s="56">
        <v>0</v>
      </c>
      <c r="S85" s="32">
        <v>0</v>
      </c>
      <c r="T85" s="32">
        <v>0</v>
      </c>
      <c r="U85" s="32">
        <v>0</v>
      </c>
      <c r="V85" s="33">
        <f t="shared" si="1"/>
        <v>0</v>
      </c>
    </row>
    <row r="86" spans="1:22" ht="15.75" x14ac:dyDescent="0.25">
      <c r="A86" s="312"/>
      <c r="B86" s="315"/>
      <c r="C86" s="315"/>
      <c r="D86" s="315"/>
      <c r="E86" s="315"/>
      <c r="F86" s="315"/>
      <c r="G86" s="315"/>
      <c r="H86" s="315"/>
      <c r="I86" s="4" t="s">
        <v>70</v>
      </c>
      <c r="J86" s="16">
        <v>24981</v>
      </c>
      <c r="K86" s="16">
        <v>10763</v>
      </c>
      <c r="L86" s="17">
        <v>21970</v>
      </c>
      <c r="M86" s="17">
        <v>25476</v>
      </c>
      <c r="N86" s="17">
        <v>15012</v>
      </c>
      <c r="O86" s="17">
        <v>0</v>
      </c>
      <c r="P86" s="17">
        <v>0</v>
      </c>
      <c r="Q86" s="16">
        <v>42602</v>
      </c>
      <c r="R86" s="16">
        <v>0</v>
      </c>
      <c r="S86" s="17">
        <v>14943</v>
      </c>
      <c r="T86" s="17">
        <v>0</v>
      </c>
      <c r="U86" s="17">
        <v>14978</v>
      </c>
      <c r="V86" s="22">
        <f t="shared" si="1"/>
        <v>170725</v>
      </c>
    </row>
    <row r="87" spans="1:22" ht="15.75" x14ac:dyDescent="0.25">
      <c r="A87" s="312"/>
      <c r="B87" s="315"/>
      <c r="C87" s="315"/>
      <c r="D87" s="315"/>
      <c r="E87" s="315"/>
      <c r="F87" s="315"/>
      <c r="G87" s="315"/>
      <c r="H87" s="315"/>
      <c r="I87" s="4" t="s">
        <v>123</v>
      </c>
      <c r="J87" s="16">
        <v>0</v>
      </c>
      <c r="K87" s="16">
        <v>0</v>
      </c>
      <c r="L87" s="17">
        <v>0</v>
      </c>
      <c r="M87" s="17">
        <v>0</v>
      </c>
      <c r="N87" s="17">
        <v>9034</v>
      </c>
      <c r="O87" s="17">
        <v>11782</v>
      </c>
      <c r="P87" s="17">
        <v>0</v>
      </c>
      <c r="Q87" s="16">
        <v>11159</v>
      </c>
      <c r="R87" s="16">
        <v>0</v>
      </c>
      <c r="S87" s="17">
        <v>10965</v>
      </c>
      <c r="T87" s="17">
        <v>10334</v>
      </c>
      <c r="U87" s="17">
        <v>0</v>
      </c>
      <c r="V87" s="22">
        <f t="shared" si="1"/>
        <v>53274</v>
      </c>
    </row>
    <row r="88" spans="1:22" ht="15.75" x14ac:dyDescent="0.25">
      <c r="A88" s="312"/>
      <c r="B88" s="315"/>
      <c r="C88" s="315"/>
      <c r="D88" s="315"/>
      <c r="E88" s="315"/>
      <c r="F88" s="315"/>
      <c r="G88" s="315"/>
      <c r="H88" s="315"/>
      <c r="I88" s="4" t="s">
        <v>93</v>
      </c>
      <c r="J88" s="36">
        <v>0</v>
      </c>
      <c r="K88" s="16">
        <v>12898</v>
      </c>
      <c r="L88" s="17">
        <v>12524</v>
      </c>
      <c r="M88" s="17">
        <v>0</v>
      </c>
      <c r="N88" s="17">
        <v>58870</v>
      </c>
      <c r="O88" s="17">
        <v>21157</v>
      </c>
      <c r="P88" s="17">
        <v>21671</v>
      </c>
      <c r="Q88" s="16">
        <v>26869</v>
      </c>
      <c r="R88" s="16">
        <v>0</v>
      </c>
      <c r="S88" s="17">
        <v>250</v>
      </c>
      <c r="T88" s="17">
        <v>0</v>
      </c>
      <c r="U88" s="17">
        <v>26486</v>
      </c>
      <c r="V88" s="22">
        <f t="shared" si="1"/>
        <v>180725</v>
      </c>
    </row>
    <row r="89" spans="1:22" ht="15.75" x14ac:dyDescent="0.25">
      <c r="A89" s="312"/>
      <c r="B89" s="315"/>
      <c r="C89" s="315"/>
      <c r="D89" s="315"/>
      <c r="E89" s="315"/>
      <c r="F89" s="315"/>
      <c r="G89" s="315"/>
      <c r="H89" s="315"/>
      <c r="I89" s="4" t="s">
        <v>96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6.5" thickBot="1" x14ac:dyDescent="0.3">
      <c r="A90" s="313"/>
      <c r="B90" s="316"/>
      <c r="C90" s="316"/>
      <c r="D90" s="316"/>
      <c r="E90" s="316"/>
      <c r="F90" s="316"/>
      <c r="G90" s="316"/>
      <c r="H90" s="316"/>
      <c r="I90" s="43" t="s">
        <v>90</v>
      </c>
      <c r="J90" s="56">
        <v>69853</v>
      </c>
      <c r="K90" s="56">
        <v>18179</v>
      </c>
      <c r="L90" s="32">
        <v>9741</v>
      </c>
      <c r="M90" s="32">
        <v>0</v>
      </c>
      <c r="N90" s="32">
        <v>0</v>
      </c>
      <c r="O90" s="32">
        <v>0</v>
      </c>
      <c r="P90" s="32">
        <v>26293</v>
      </c>
      <c r="Q90" s="69">
        <v>14725</v>
      </c>
      <c r="R90" s="56">
        <v>0</v>
      </c>
      <c r="S90" s="32">
        <v>0</v>
      </c>
      <c r="T90" s="32">
        <v>0</v>
      </c>
      <c r="U90" s="32">
        <v>0</v>
      </c>
      <c r="V90" s="33">
        <f t="shared" si="1"/>
        <v>138791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59"/>
      <c r="R91" s="59"/>
      <c r="S91" s="30"/>
      <c r="T91" s="30"/>
      <c r="U91" s="30"/>
      <c r="V91" s="31">
        <f>SUM(V80:V90)</f>
        <v>1593313</v>
      </c>
    </row>
    <row r="92" spans="1:22" ht="15.75" x14ac:dyDescent="0.25">
      <c r="A92" s="311">
        <v>631</v>
      </c>
      <c r="B92" s="314" t="s">
        <v>58</v>
      </c>
      <c r="C92" s="314" t="s">
        <v>80</v>
      </c>
      <c r="D92" s="314">
        <v>50</v>
      </c>
      <c r="E92" s="314" t="s">
        <v>2</v>
      </c>
      <c r="F92" s="314" t="s">
        <v>42</v>
      </c>
      <c r="G92" s="314" t="s">
        <v>3</v>
      </c>
      <c r="H92" s="314" t="s">
        <v>42</v>
      </c>
      <c r="I92" s="41" t="s">
        <v>92</v>
      </c>
      <c r="J92" s="15">
        <v>132681</v>
      </c>
      <c r="K92" s="15">
        <v>59902</v>
      </c>
      <c r="L92" s="15">
        <v>149085</v>
      </c>
      <c r="M92" s="15">
        <v>97644</v>
      </c>
      <c r="N92" s="15">
        <v>187428</v>
      </c>
      <c r="O92" s="15">
        <v>195945</v>
      </c>
      <c r="P92" s="15">
        <v>150175</v>
      </c>
      <c r="Q92" s="16">
        <v>87126</v>
      </c>
      <c r="R92" s="14">
        <v>154464</v>
      </c>
      <c r="S92" s="15">
        <v>64830</v>
      </c>
      <c r="T92" s="15">
        <v>37214</v>
      </c>
      <c r="U92" s="15">
        <v>61613</v>
      </c>
      <c r="V92" s="23">
        <f>SUM(J92:U92)</f>
        <v>1378107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3" t="s">
        <v>91</v>
      </c>
      <c r="J93" s="17">
        <v>49014</v>
      </c>
      <c r="K93" s="17">
        <v>22247</v>
      </c>
      <c r="L93" s="17">
        <v>32542</v>
      </c>
      <c r="M93" s="17">
        <v>57953</v>
      </c>
      <c r="N93" s="17">
        <v>37760</v>
      </c>
      <c r="O93" s="17">
        <v>37967</v>
      </c>
      <c r="P93" s="17">
        <v>72503</v>
      </c>
      <c r="Q93" s="16">
        <v>56122</v>
      </c>
      <c r="R93" s="16">
        <v>34909</v>
      </c>
      <c r="S93" s="17">
        <v>485</v>
      </c>
      <c r="T93" s="17">
        <v>29155</v>
      </c>
      <c r="U93" s="17">
        <v>77099</v>
      </c>
      <c r="V93" s="22">
        <f>SUM(J93:U93)</f>
        <v>507756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" t="s">
        <v>103</v>
      </c>
      <c r="J94" s="17">
        <v>8061</v>
      </c>
      <c r="K94" s="17">
        <v>0</v>
      </c>
      <c r="L94" s="17">
        <v>770</v>
      </c>
      <c r="M94" s="17">
        <v>8889</v>
      </c>
      <c r="N94" s="17">
        <v>4525</v>
      </c>
      <c r="O94" s="17">
        <v>9072</v>
      </c>
      <c r="P94" s="17">
        <v>17242</v>
      </c>
      <c r="Q94" s="16">
        <v>14285</v>
      </c>
      <c r="R94" s="16">
        <v>9190</v>
      </c>
      <c r="S94" s="17">
        <v>0</v>
      </c>
      <c r="T94" s="17">
        <v>1018</v>
      </c>
      <c r="U94" s="17">
        <v>2794</v>
      </c>
      <c r="V94" s="22">
        <f>SUM(J94:U94)</f>
        <v>75846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93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>SUM(J95:U95)</f>
        <v>0</v>
      </c>
    </row>
    <row r="96" spans="1:22" ht="16.5" thickBot="1" x14ac:dyDescent="0.3">
      <c r="A96" s="313"/>
      <c r="B96" s="316"/>
      <c r="C96" s="316"/>
      <c r="D96" s="316"/>
      <c r="E96" s="316"/>
      <c r="F96" s="316"/>
      <c r="G96" s="316"/>
      <c r="H96" s="316"/>
      <c r="I96" s="43" t="s">
        <v>95</v>
      </c>
      <c r="J96" s="56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0</v>
      </c>
      <c r="S96" s="32">
        <v>0</v>
      </c>
      <c r="T96" s="32">
        <v>0</v>
      </c>
      <c r="U96" s="32">
        <v>631</v>
      </c>
      <c r="V96" s="33">
        <f>SUM(J96:U96)</f>
        <v>631</v>
      </c>
    </row>
    <row r="97" spans="1:22" ht="16.5" thickBot="1" x14ac:dyDescent="0.3">
      <c r="A97" s="4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68"/>
      <c r="R97" s="59"/>
      <c r="S97" s="30"/>
      <c r="T97" s="30"/>
      <c r="U97" s="30"/>
      <c r="V97" s="31">
        <f>SUM(V92:V96)</f>
        <v>1962340</v>
      </c>
    </row>
    <row r="98" spans="1:22" ht="15.75" x14ac:dyDescent="0.25">
      <c r="A98" s="311">
        <v>632</v>
      </c>
      <c r="B98" s="314" t="s">
        <v>48</v>
      </c>
      <c r="C98" s="314" t="s">
        <v>80</v>
      </c>
      <c r="D98" s="317">
        <v>50.4</v>
      </c>
      <c r="E98" s="314" t="s">
        <v>3</v>
      </c>
      <c r="F98" s="314" t="s">
        <v>42</v>
      </c>
      <c r="G98" s="314" t="s">
        <v>2</v>
      </c>
      <c r="H98" s="314" t="s">
        <v>42</v>
      </c>
      <c r="I98" s="41" t="s">
        <v>98</v>
      </c>
      <c r="J98" s="15">
        <v>0</v>
      </c>
      <c r="K98" s="15">
        <v>0</v>
      </c>
      <c r="L98" s="15">
        <v>0</v>
      </c>
      <c r="M98" s="15">
        <v>9665</v>
      </c>
      <c r="N98" s="15">
        <v>12561</v>
      </c>
      <c r="O98" s="15">
        <v>0</v>
      </c>
      <c r="P98" s="15">
        <v>36029</v>
      </c>
      <c r="Q98" s="16">
        <v>55836</v>
      </c>
      <c r="R98" s="14">
        <v>12678</v>
      </c>
      <c r="S98" s="15">
        <v>18765</v>
      </c>
      <c r="T98" s="15">
        <v>3028</v>
      </c>
      <c r="U98" s="15">
        <v>0</v>
      </c>
      <c r="V98" s="23">
        <f>SUM(J98:U98)</f>
        <v>148562</v>
      </c>
    </row>
    <row r="99" spans="1:22" ht="15.75" x14ac:dyDescent="0.25">
      <c r="A99" s="312"/>
      <c r="B99" s="315"/>
      <c r="C99" s="315"/>
      <c r="D99" s="318"/>
      <c r="E99" s="315"/>
      <c r="F99" s="315"/>
      <c r="G99" s="315"/>
      <c r="H99" s="315"/>
      <c r="I99" s="4" t="s">
        <v>75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>SUM(J99:U99)</f>
        <v>0</v>
      </c>
    </row>
    <row r="100" spans="1:22" ht="15.75" x14ac:dyDescent="0.25">
      <c r="A100" s="312"/>
      <c r="B100" s="315"/>
      <c r="C100" s="315"/>
      <c r="D100" s="318"/>
      <c r="E100" s="315"/>
      <c r="F100" s="315"/>
      <c r="G100" s="315"/>
      <c r="H100" s="315"/>
      <c r="I100" s="4" t="s">
        <v>71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>SUM(J100:U100)</f>
        <v>0</v>
      </c>
    </row>
    <row r="101" spans="1:22" ht="15.75" x14ac:dyDescent="0.25">
      <c r="A101" s="312"/>
      <c r="B101" s="315"/>
      <c r="C101" s="315"/>
      <c r="D101" s="318"/>
      <c r="E101" s="315"/>
      <c r="F101" s="315"/>
      <c r="G101" s="315"/>
      <c r="H101" s="315"/>
      <c r="I101" s="4" t="s">
        <v>97</v>
      </c>
      <c r="J101" s="17">
        <v>177162</v>
      </c>
      <c r="K101" s="17">
        <v>118343</v>
      </c>
      <c r="L101" s="17">
        <v>162144</v>
      </c>
      <c r="M101" s="17">
        <v>107742</v>
      </c>
      <c r="N101" s="17">
        <v>118514</v>
      </c>
      <c r="O101" s="17">
        <v>0</v>
      </c>
      <c r="P101" s="17">
        <v>6294</v>
      </c>
      <c r="Q101" s="16">
        <v>118410</v>
      </c>
      <c r="R101" s="16">
        <v>134207</v>
      </c>
      <c r="S101" s="17">
        <v>91345</v>
      </c>
      <c r="T101" s="17">
        <v>182631</v>
      </c>
      <c r="U101" s="17">
        <v>141747</v>
      </c>
      <c r="V101" s="22">
        <f>SUM(J101:U101)</f>
        <v>1358539</v>
      </c>
    </row>
    <row r="102" spans="1:22" ht="16.5" thickBot="1" x14ac:dyDescent="0.3">
      <c r="A102" s="313"/>
      <c r="B102" s="316"/>
      <c r="C102" s="316"/>
      <c r="D102" s="319"/>
      <c r="E102" s="316"/>
      <c r="F102" s="316"/>
      <c r="G102" s="316"/>
      <c r="H102" s="316"/>
      <c r="I102" s="43" t="s">
        <v>102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56">
        <v>0</v>
      </c>
      <c r="R102" s="56">
        <v>0</v>
      </c>
      <c r="S102" s="32">
        <v>0</v>
      </c>
      <c r="T102" s="32">
        <v>0</v>
      </c>
      <c r="U102" s="32">
        <v>0</v>
      </c>
      <c r="V102" s="33">
        <f>SUM(J102:U102)</f>
        <v>0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68"/>
      <c r="R103" s="59"/>
      <c r="S103" s="30"/>
      <c r="T103" s="30"/>
      <c r="U103" s="30"/>
      <c r="V103" s="31">
        <f>SUM(V98:V102)</f>
        <v>1507101</v>
      </c>
    </row>
    <row r="104" spans="1:22" ht="15.75" x14ac:dyDescent="0.25">
      <c r="A104" s="311">
        <v>645</v>
      </c>
      <c r="B104" s="314" t="s">
        <v>50</v>
      </c>
      <c r="C104" s="314" t="s">
        <v>80</v>
      </c>
      <c r="D104" s="314">
        <v>46</v>
      </c>
      <c r="E104" s="314" t="s">
        <v>4</v>
      </c>
      <c r="F104" s="314" t="s">
        <v>42</v>
      </c>
      <c r="G104" s="314" t="s">
        <v>2</v>
      </c>
      <c r="H104" s="314" t="s">
        <v>42</v>
      </c>
      <c r="I104" s="62" t="s">
        <v>92</v>
      </c>
      <c r="J104" s="15">
        <v>193748</v>
      </c>
      <c r="K104" s="15">
        <v>152996</v>
      </c>
      <c r="L104" s="15">
        <v>195990</v>
      </c>
      <c r="M104" s="15">
        <v>4225</v>
      </c>
      <c r="N104" s="15">
        <v>1997</v>
      </c>
      <c r="O104" s="15">
        <v>0</v>
      </c>
      <c r="P104" s="15">
        <v>0</v>
      </c>
      <c r="Q104" s="15">
        <v>0</v>
      </c>
      <c r="R104" s="14">
        <v>0</v>
      </c>
      <c r="S104" s="15">
        <v>0</v>
      </c>
      <c r="T104" s="15">
        <v>19227</v>
      </c>
      <c r="U104" s="15">
        <v>0</v>
      </c>
      <c r="V104" s="23">
        <f>SUM(J104:U104)</f>
        <v>568183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61" t="s">
        <v>91</v>
      </c>
      <c r="J105" s="17">
        <v>33261</v>
      </c>
      <c r="K105" s="17">
        <v>31042</v>
      </c>
      <c r="L105" s="17">
        <v>17851</v>
      </c>
      <c r="M105" s="17">
        <v>5567</v>
      </c>
      <c r="N105" s="17">
        <v>2862</v>
      </c>
      <c r="O105" s="17">
        <v>0</v>
      </c>
      <c r="P105" s="17">
        <v>0</v>
      </c>
      <c r="Q105" s="17">
        <v>0</v>
      </c>
      <c r="R105" s="57">
        <v>0</v>
      </c>
      <c r="S105" s="17">
        <v>0</v>
      </c>
      <c r="T105" s="17">
        <v>1987</v>
      </c>
      <c r="U105" s="17">
        <v>18774</v>
      </c>
      <c r="V105" s="53">
        <f>SUM(J105:U105)</f>
        <v>111344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4" t="s">
        <v>103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57">
        <v>69503</v>
      </c>
      <c r="S106" s="17">
        <v>51386</v>
      </c>
      <c r="T106" s="17">
        <v>18904</v>
      </c>
      <c r="U106" s="17">
        <v>64850</v>
      </c>
      <c r="V106" s="53">
        <f>SUM(J106:U106)</f>
        <v>204643</v>
      </c>
    </row>
    <row r="107" spans="1:22" ht="16.5" thickBot="1" x14ac:dyDescent="0.3">
      <c r="A107" s="313"/>
      <c r="B107" s="316"/>
      <c r="C107" s="316"/>
      <c r="D107" s="316"/>
      <c r="E107" s="316"/>
      <c r="F107" s="316"/>
      <c r="G107" s="316"/>
      <c r="H107" s="316"/>
      <c r="I107" s="54" t="s">
        <v>93</v>
      </c>
      <c r="J107" s="32">
        <v>25527</v>
      </c>
      <c r="K107" s="32">
        <v>9080</v>
      </c>
      <c r="L107" s="32">
        <v>27347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56">
        <v>0</v>
      </c>
      <c r="S107" s="32">
        <v>0</v>
      </c>
      <c r="T107" s="32">
        <v>0</v>
      </c>
      <c r="U107" s="32">
        <v>0</v>
      </c>
      <c r="V107" s="33">
        <f>SUM(J107:U107)</f>
        <v>61954</v>
      </c>
    </row>
    <row r="108" spans="1:22" ht="16.5" thickBot="1" x14ac:dyDescent="0.3">
      <c r="A108" s="3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SUM(V104:V107)</f>
        <v>946124</v>
      </c>
    </row>
    <row r="109" spans="1:22" ht="15.75" x14ac:dyDescent="0.25">
      <c r="A109" s="311">
        <v>646</v>
      </c>
      <c r="B109" s="315" t="s">
        <v>51</v>
      </c>
      <c r="C109" s="315" t="s">
        <v>79</v>
      </c>
      <c r="D109" s="315">
        <v>37</v>
      </c>
      <c r="E109" s="315" t="s">
        <v>4</v>
      </c>
      <c r="F109" s="315" t="s">
        <v>42</v>
      </c>
      <c r="G109" s="315" t="s">
        <v>2</v>
      </c>
      <c r="H109" s="315" t="s">
        <v>42</v>
      </c>
      <c r="I109" s="71" t="s">
        <v>92</v>
      </c>
      <c r="J109" s="15">
        <v>0</v>
      </c>
      <c r="K109" s="15">
        <v>0</v>
      </c>
      <c r="L109" s="15">
        <v>0</v>
      </c>
      <c r="M109" s="15">
        <v>3924</v>
      </c>
      <c r="N109" s="15">
        <v>0</v>
      </c>
      <c r="O109" s="15">
        <v>0</v>
      </c>
      <c r="P109" s="15">
        <v>62164</v>
      </c>
      <c r="Q109" s="14">
        <v>1956</v>
      </c>
      <c r="R109" s="14">
        <v>0</v>
      </c>
      <c r="S109" s="15">
        <v>4138</v>
      </c>
      <c r="T109" s="15">
        <v>0</v>
      </c>
      <c r="U109" s="15">
        <v>0</v>
      </c>
      <c r="V109" s="23">
        <f>SUM(J109:U109)</f>
        <v>72182</v>
      </c>
    </row>
    <row r="110" spans="1:22" ht="15.75" x14ac:dyDescent="0.25">
      <c r="A110" s="312"/>
      <c r="B110" s="315"/>
      <c r="C110" s="315"/>
      <c r="D110" s="315"/>
      <c r="E110" s="315"/>
      <c r="F110" s="315"/>
      <c r="G110" s="315"/>
      <c r="H110" s="315"/>
      <c r="I110" s="4" t="s">
        <v>91</v>
      </c>
      <c r="J110" s="17">
        <v>2964</v>
      </c>
      <c r="K110" s="17">
        <v>0</v>
      </c>
      <c r="L110" s="17">
        <v>0</v>
      </c>
      <c r="M110" s="17">
        <v>67097</v>
      </c>
      <c r="N110" s="17">
        <v>71720</v>
      </c>
      <c r="O110" s="17">
        <v>95774</v>
      </c>
      <c r="P110" s="17">
        <v>21527</v>
      </c>
      <c r="Q110" s="55">
        <v>29475</v>
      </c>
      <c r="R110" s="56">
        <v>95261</v>
      </c>
      <c r="S110" s="32">
        <v>105352</v>
      </c>
      <c r="T110" s="32">
        <v>7419</v>
      </c>
      <c r="U110" s="32">
        <v>0</v>
      </c>
      <c r="V110" s="33">
        <f>SUM(J110:U110)</f>
        <v>496589</v>
      </c>
    </row>
    <row r="111" spans="1:22" ht="16.5" thickBot="1" x14ac:dyDescent="0.3">
      <c r="A111" s="313"/>
      <c r="B111" s="315"/>
      <c r="C111" s="315"/>
      <c r="D111" s="315"/>
      <c r="E111" s="315"/>
      <c r="F111" s="315"/>
      <c r="G111" s="315"/>
      <c r="H111" s="315"/>
      <c r="I111" s="18" t="s">
        <v>103</v>
      </c>
      <c r="J111" s="28">
        <v>106601</v>
      </c>
      <c r="K111" s="28">
        <v>90161</v>
      </c>
      <c r="L111" s="28">
        <v>111216</v>
      </c>
      <c r="M111" s="28">
        <v>14783</v>
      </c>
      <c r="N111" s="28">
        <v>44679</v>
      </c>
      <c r="O111" s="28">
        <v>9072</v>
      </c>
      <c r="P111" s="28">
        <v>17242</v>
      </c>
      <c r="Q111" s="55">
        <v>14285</v>
      </c>
      <c r="R111" s="55">
        <v>0</v>
      </c>
      <c r="S111" s="28">
        <v>0</v>
      </c>
      <c r="T111" s="28">
        <v>59791</v>
      </c>
      <c r="U111" s="28">
        <v>10202</v>
      </c>
      <c r="V111" s="29">
        <f>SUM(J111:U111)</f>
        <v>478032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SUM(V109:V111)</f>
        <v>1046803</v>
      </c>
    </row>
    <row r="113" spans="1:22" ht="15.75" x14ac:dyDescent="0.25">
      <c r="A113" s="311">
        <v>647</v>
      </c>
      <c r="B113" s="314" t="s">
        <v>59</v>
      </c>
      <c r="C113" s="314" t="s">
        <v>83</v>
      </c>
      <c r="D113" s="317">
        <v>37.9</v>
      </c>
      <c r="E113" s="314" t="s">
        <v>2</v>
      </c>
      <c r="F113" s="314" t="s">
        <v>42</v>
      </c>
      <c r="G113" s="314" t="s">
        <v>4</v>
      </c>
      <c r="H113" s="314" t="s">
        <v>42</v>
      </c>
      <c r="I113" s="41" t="s">
        <v>98</v>
      </c>
      <c r="J113" s="15">
        <v>15044</v>
      </c>
      <c r="K113" s="15">
        <v>7667</v>
      </c>
      <c r="L113" s="15">
        <v>21799</v>
      </c>
      <c r="M113" s="15">
        <v>26269</v>
      </c>
      <c r="N113" s="15">
        <v>10377</v>
      </c>
      <c r="O113" s="15">
        <v>7610</v>
      </c>
      <c r="P113" s="15">
        <v>15873</v>
      </c>
      <c r="Q113" s="14">
        <v>273</v>
      </c>
      <c r="R113" s="14">
        <v>0</v>
      </c>
      <c r="S113" s="15">
        <v>16423</v>
      </c>
      <c r="T113" s="15">
        <v>8897</v>
      </c>
      <c r="U113" s="15">
        <v>11355</v>
      </c>
      <c r="V113" s="23">
        <f>SUM(J113:U113)</f>
        <v>141587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18" t="s">
        <v>75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55">
        <v>0</v>
      </c>
      <c r="R114" s="55">
        <v>0</v>
      </c>
      <c r="S114" s="28">
        <v>0</v>
      </c>
      <c r="T114" s="28">
        <v>0</v>
      </c>
      <c r="U114" s="28">
        <v>0</v>
      </c>
      <c r="V114" s="29">
        <f>SUM(J114:U114)</f>
        <v>0</v>
      </c>
    </row>
    <row r="115" spans="1:22" ht="15.75" x14ac:dyDescent="0.25">
      <c r="A115" s="312"/>
      <c r="B115" s="315"/>
      <c r="C115" s="315"/>
      <c r="D115" s="318"/>
      <c r="E115" s="315"/>
      <c r="F115" s="315"/>
      <c r="G115" s="315"/>
      <c r="H115" s="315"/>
      <c r="I115" s="4" t="s">
        <v>71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22">
        <f>SUM(J115:U115)</f>
        <v>0</v>
      </c>
    </row>
    <row r="116" spans="1:22" ht="15.75" x14ac:dyDescent="0.25">
      <c r="A116" s="312"/>
      <c r="B116" s="315"/>
      <c r="C116" s="315"/>
      <c r="D116" s="318"/>
      <c r="E116" s="315"/>
      <c r="F116" s="315"/>
      <c r="G116" s="315"/>
      <c r="H116" s="315"/>
      <c r="I116" s="4" t="s">
        <v>97</v>
      </c>
      <c r="J116" s="16">
        <v>181985</v>
      </c>
      <c r="K116" s="17">
        <v>327115</v>
      </c>
      <c r="L116" s="17">
        <v>314607</v>
      </c>
      <c r="M116" s="17">
        <v>284915</v>
      </c>
      <c r="N116" s="17">
        <v>385708</v>
      </c>
      <c r="O116" s="17">
        <v>391019</v>
      </c>
      <c r="P116" s="17">
        <v>377916</v>
      </c>
      <c r="Q116" s="16">
        <v>258493</v>
      </c>
      <c r="R116" s="16">
        <v>318227</v>
      </c>
      <c r="S116" s="17">
        <v>186469</v>
      </c>
      <c r="T116" s="17">
        <v>404115</v>
      </c>
      <c r="U116" s="17">
        <v>392219</v>
      </c>
      <c r="V116" s="22">
        <f>SUM(J116:U116)</f>
        <v>3822788</v>
      </c>
    </row>
    <row r="117" spans="1:22" ht="16.5" thickBot="1" x14ac:dyDescent="0.3">
      <c r="A117" s="313"/>
      <c r="B117" s="316"/>
      <c r="C117" s="316"/>
      <c r="D117" s="319"/>
      <c r="E117" s="316"/>
      <c r="F117" s="316"/>
      <c r="G117" s="316"/>
      <c r="H117" s="316"/>
      <c r="I117" s="43" t="s">
        <v>96</v>
      </c>
      <c r="J117" s="56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SUM(V113:V117)</f>
        <v>3964375</v>
      </c>
    </row>
    <row r="119" spans="1:22" ht="15.75" x14ac:dyDescent="0.25">
      <c r="A119" s="311">
        <v>648</v>
      </c>
      <c r="B119" s="315" t="s">
        <v>52</v>
      </c>
      <c r="C119" s="315" t="s">
        <v>83</v>
      </c>
      <c r="D119" s="318">
        <v>37.799999999999997</v>
      </c>
      <c r="E119" s="315" t="s">
        <v>4</v>
      </c>
      <c r="F119" s="315" t="s">
        <v>42</v>
      </c>
      <c r="G119" s="315" t="s">
        <v>2</v>
      </c>
      <c r="H119" s="315" t="s">
        <v>42</v>
      </c>
      <c r="I119" s="41" t="s">
        <v>92</v>
      </c>
      <c r="J119" s="15">
        <v>0</v>
      </c>
      <c r="K119" s="15">
        <v>0</v>
      </c>
      <c r="L119" s="15">
        <v>39948</v>
      </c>
      <c r="M119" s="15">
        <v>192428</v>
      </c>
      <c r="N119" s="15">
        <v>262102</v>
      </c>
      <c r="O119" s="15">
        <v>271189</v>
      </c>
      <c r="P119" s="15">
        <v>179795</v>
      </c>
      <c r="Q119" s="14">
        <v>135242</v>
      </c>
      <c r="R119" s="14">
        <v>224040</v>
      </c>
      <c r="S119" s="15">
        <v>88784</v>
      </c>
      <c r="T119" s="15">
        <v>110547</v>
      </c>
      <c r="U119" s="15">
        <v>150358</v>
      </c>
      <c r="V119" s="23">
        <f>SUM(J119:U119)</f>
        <v>1654433</v>
      </c>
    </row>
    <row r="120" spans="1:22" ht="15.75" x14ac:dyDescent="0.25">
      <c r="A120" s="312"/>
      <c r="B120" s="315"/>
      <c r="C120" s="315"/>
      <c r="D120" s="318"/>
      <c r="E120" s="315"/>
      <c r="F120" s="315"/>
      <c r="G120" s="315"/>
      <c r="H120" s="315"/>
      <c r="I120" s="4" t="s">
        <v>91</v>
      </c>
      <c r="J120" s="17">
        <v>0</v>
      </c>
      <c r="K120" s="17">
        <v>0</v>
      </c>
      <c r="L120" s="17">
        <v>0</v>
      </c>
      <c r="M120" s="17">
        <v>19628</v>
      </c>
      <c r="N120" s="17">
        <v>6695</v>
      </c>
      <c r="O120" s="17">
        <v>0</v>
      </c>
      <c r="P120" s="17">
        <v>37945</v>
      </c>
      <c r="Q120" s="16">
        <v>17916</v>
      </c>
      <c r="R120" s="16">
        <v>15608</v>
      </c>
      <c r="S120" s="17">
        <v>0</v>
      </c>
      <c r="T120" s="17">
        <v>19327</v>
      </c>
      <c r="U120" s="17">
        <v>31606</v>
      </c>
      <c r="V120" s="22">
        <f>SUM(J120:U120)</f>
        <v>148725</v>
      </c>
    </row>
    <row r="121" spans="1:22" ht="16.5" thickBot="1" x14ac:dyDescent="0.3">
      <c r="A121" s="313"/>
      <c r="B121" s="315"/>
      <c r="C121" s="315"/>
      <c r="D121" s="318"/>
      <c r="E121" s="315"/>
      <c r="F121" s="315"/>
      <c r="G121" s="315"/>
      <c r="H121" s="315"/>
      <c r="I121" s="18" t="s">
        <v>93</v>
      </c>
      <c r="J121" s="28">
        <v>0</v>
      </c>
      <c r="K121" s="28">
        <v>0</v>
      </c>
      <c r="L121" s="28">
        <v>0</v>
      </c>
      <c r="M121" s="28">
        <v>24859</v>
      </c>
      <c r="N121" s="28">
        <v>5958</v>
      </c>
      <c r="O121" s="28">
        <v>29579</v>
      </c>
      <c r="P121" s="28">
        <v>25106</v>
      </c>
      <c r="Q121" s="55">
        <v>30640</v>
      </c>
      <c r="R121" s="55">
        <v>27104</v>
      </c>
      <c r="S121" s="28">
        <v>33078</v>
      </c>
      <c r="T121" s="28">
        <v>15962</v>
      </c>
      <c r="U121" s="28">
        <v>17740</v>
      </c>
      <c r="V121" s="29">
        <f>SUM(J121:U121)</f>
        <v>210026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SUM(V119:V121)</f>
        <v>2013184</v>
      </c>
    </row>
    <row r="123" spans="1:22" ht="15.75" x14ac:dyDescent="0.25">
      <c r="A123" s="311">
        <v>658</v>
      </c>
      <c r="B123" s="314" t="s">
        <v>54</v>
      </c>
      <c r="C123" s="314" t="s">
        <v>83</v>
      </c>
      <c r="D123" s="317">
        <v>152.69999999999999</v>
      </c>
      <c r="E123" s="314" t="s">
        <v>6</v>
      </c>
      <c r="F123" s="314" t="s">
        <v>42</v>
      </c>
      <c r="G123" s="314" t="s">
        <v>5</v>
      </c>
      <c r="H123" s="314" t="s">
        <v>42</v>
      </c>
      <c r="I123" s="41" t="s">
        <v>94</v>
      </c>
      <c r="J123" s="15">
        <v>0</v>
      </c>
      <c r="K123" s="15">
        <v>0</v>
      </c>
      <c r="L123" s="15">
        <v>0</v>
      </c>
      <c r="M123" s="15">
        <v>0</v>
      </c>
      <c r="N123" s="15">
        <v>11928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9" si="2">SUM(J123:U123)</f>
        <v>11928</v>
      </c>
    </row>
    <row r="124" spans="1:22" ht="15.75" x14ac:dyDescent="0.25">
      <c r="A124" s="312"/>
      <c r="B124" s="315"/>
      <c r="C124" s="315"/>
      <c r="D124" s="318"/>
      <c r="E124" s="315"/>
      <c r="F124" s="315"/>
      <c r="G124" s="315"/>
      <c r="H124" s="315"/>
      <c r="I124" s="4" t="s">
        <v>92</v>
      </c>
      <c r="J124" s="17">
        <v>27903</v>
      </c>
      <c r="K124" s="17">
        <v>18966</v>
      </c>
      <c r="L124" s="17">
        <v>10965</v>
      </c>
      <c r="M124" s="17">
        <v>28108</v>
      </c>
      <c r="N124" s="17">
        <v>13426</v>
      </c>
      <c r="O124" s="17">
        <v>89641</v>
      </c>
      <c r="P124" s="17">
        <v>104161</v>
      </c>
      <c r="Q124" s="16">
        <v>76864</v>
      </c>
      <c r="R124" s="16">
        <v>46678</v>
      </c>
      <c r="S124" s="17">
        <v>41468</v>
      </c>
      <c r="T124" s="17">
        <v>72974</v>
      </c>
      <c r="U124" s="17">
        <v>99800</v>
      </c>
      <c r="V124" s="22">
        <f t="shared" si="2"/>
        <v>630954</v>
      </c>
    </row>
    <row r="125" spans="1:22" ht="15.75" x14ac:dyDescent="0.25">
      <c r="A125" s="312"/>
      <c r="B125" s="315"/>
      <c r="C125" s="315"/>
      <c r="D125" s="318"/>
      <c r="E125" s="315"/>
      <c r="F125" s="315"/>
      <c r="G125" s="315"/>
      <c r="H125" s="315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23006</v>
      </c>
      <c r="O125" s="17">
        <v>6166</v>
      </c>
      <c r="P125" s="17">
        <v>0</v>
      </c>
      <c r="Q125" s="16">
        <v>1876</v>
      </c>
      <c r="R125" s="16">
        <v>0</v>
      </c>
      <c r="S125" s="17">
        <v>1110</v>
      </c>
      <c r="T125" s="17">
        <v>1055</v>
      </c>
      <c r="U125" s="17">
        <v>0</v>
      </c>
      <c r="V125" s="22">
        <f t="shared" si="2"/>
        <v>33213</v>
      </c>
    </row>
    <row r="126" spans="1:22" ht="15.75" x14ac:dyDescent="0.25">
      <c r="A126" s="312"/>
      <c r="B126" s="315"/>
      <c r="C126" s="315"/>
      <c r="D126" s="318"/>
      <c r="E126" s="315"/>
      <c r="F126" s="315"/>
      <c r="G126" s="315"/>
      <c r="H126" s="315"/>
      <c r="I126" s="4" t="s">
        <v>70</v>
      </c>
      <c r="J126" s="17">
        <v>10100</v>
      </c>
      <c r="K126" s="17">
        <v>10584</v>
      </c>
      <c r="L126" s="17">
        <v>3313</v>
      </c>
      <c r="M126" s="17">
        <v>7190</v>
      </c>
      <c r="N126" s="17">
        <v>0</v>
      </c>
      <c r="O126" s="17">
        <v>0</v>
      </c>
      <c r="P126" s="17">
        <v>0</v>
      </c>
      <c r="Q126" s="16">
        <v>6402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2"/>
        <v>37589</v>
      </c>
    </row>
    <row r="127" spans="1:22" ht="15.75" x14ac:dyDescent="0.25">
      <c r="A127" s="312"/>
      <c r="B127" s="315"/>
      <c r="C127" s="315"/>
      <c r="D127" s="318"/>
      <c r="E127" s="315"/>
      <c r="F127" s="315"/>
      <c r="G127" s="315"/>
      <c r="H127" s="315"/>
      <c r="I127" s="4" t="s">
        <v>123</v>
      </c>
      <c r="J127" s="17">
        <v>0</v>
      </c>
      <c r="K127" s="17">
        <v>0</v>
      </c>
      <c r="L127" s="17">
        <v>0</v>
      </c>
      <c r="M127" s="17">
        <v>0</v>
      </c>
      <c r="N127" s="17">
        <v>8901</v>
      </c>
      <c r="O127" s="17">
        <v>11716</v>
      </c>
      <c r="P127" s="17">
        <v>0</v>
      </c>
      <c r="Q127" s="16">
        <v>11169</v>
      </c>
      <c r="R127" s="16">
        <v>0</v>
      </c>
      <c r="S127" s="17">
        <v>10880</v>
      </c>
      <c r="T127" s="17">
        <v>10816</v>
      </c>
      <c r="U127" s="17">
        <v>0</v>
      </c>
      <c r="V127" s="22">
        <f t="shared" si="2"/>
        <v>53482</v>
      </c>
    </row>
    <row r="128" spans="1:22" ht="15.75" x14ac:dyDescent="0.25">
      <c r="A128" s="312"/>
      <c r="B128" s="315"/>
      <c r="C128" s="315"/>
      <c r="D128" s="318"/>
      <c r="E128" s="315"/>
      <c r="F128" s="315"/>
      <c r="G128" s="315"/>
      <c r="H128" s="315"/>
      <c r="I128" s="4" t="s">
        <v>93</v>
      </c>
      <c r="J128" s="17">
        <v>158213</v>
      </c>
      <c r="K128" s="17">
        <v>164962</v>
      </c>
      <c r="L128" s="17">
        <v>125575</v>
      </c>
      <c r="M128" s="17">
        <v>22866</v>
      </c>
      <c r="N128" s="17">
        <v>75330</v>
      </c>
      <c r="O128" s="17">
        <v>0</v>
      </c>
      <c r="P128" s="17">
        <v>0</v>
      </c>
      <c r="Q128" s="16">
        <v>101610</v>
      </c>
      <c r="R128" s="16">
        <v>67526</v>
      </c>
      <c r="S128" s="17">
        <v>118586</v>
      </c>
      <c r="T128" s="17">
        <v>115363</v>
      </c>
      <c r="U128" s="17">
        <v>77750</v>
      </c>
      <c r="V128" s="22">
        <f t="shared" si="2"/>
        <v>1027781</v>
      </c>
    </row>
    <row r="129" spans="1:22" ht="16.5" thickBot="1" x14ac:dyDescent="0.3">
      <c r="A129" s="313"/>
      <c r="B129" s="316"/>
      <c r="C129" s="316"/>
      <c r="D129" s="319"/>
      <c r="E129" s="316"/>
      <c r="F129" s="316"/>
      <c r="G129" s="316"/>
      <c r="H129" s="316"/>
      <c r="I129" s="43" t="s">
        <v>90</v>
      </c>
      <c r="J129" s="32">
        <v>63107</v>
      </c>
      <c r="K129" s="32">
        <v>29945</v>
      </c>
      <c r="L129" s="32">
        <v>9736</v>
      </c>
      <c r="M129" s="32">
        <v>0</v>
      </c>
      <c r="N129" s="32">
        <v>0</v>
      </c>
      <c r="O129" s="32">
        <v>0</v>
      </c>
      <c r="P129" s="32">
        <v>26185</v>
      </c>
      <c r="Q129" s="56">
        <v>14725</v>
      </c>
      <c r="R129" s="56">
        <v>0</v>
      </c>
      <c r="S129" s="32">
        <v>15867</v>
      </c>
      <c r="T129" s="32">
        <v>64507</v>
      </c>
      <c r="U129" s="32">
        <v>18816</v>
      </c>
      <c r="V129" s="33">
        <f t="shared" si="2"/>
        <v>242888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SUM(V123:V129)</f>
        <v>2037835</v>
      </c>
    </row>
    <row r="131" spans="1:22" ht="15.75" x14ac:dyDescent="0.25">
      <c r="A131" s="311">
        <v>667</v>
      </c>
      <c r="B131" s="315" t="s">
        <v>49</v>
      </c>
      <c r="C131" s="315" t="s">
        <v>79</v>
      </c>
      <c r="D131" s="318">
        <v>98.8</v>
      </c>
      <c r="E131" s="315" t="s">
        <v>3</v>
      </c>
      <c r="F131" s="315" t="s">
        <v>42</v>
      </c>
      <c r="G131" s="315" t="s">
        <v>6</v>
      </c>
      <c r="H131" s="315" t="s">
        <v>42</v>
      </c>
      <c r="I131" s="41" t="s">
        <v>94</v>
      </c>
      <c r="J131" s="15">
        <v>11680</v>
      </c>
      <c r="K131" s="15">
        <v>0</v>
      </c>
      <c r="L131" s="15">
        <v>0</v>
      </c>
      <c r="M131" s="15">
        <v>0</v>
      </c>
      <c r="N131" s="15">
        <v>0</v>
      </c>
      <c r="O131" s="15">
        <v>11041</v>
      </c>
      <c r="P131" s="15">
        <v>4229</v>
      </c>
      <c r="Q131" s="14">
        <v>0</v>
      </c>
      <c r="R131" s="14">
        <v>16116</v>
      </c>
      <c r="S131" s="15">
        <v>4491</v>
      </c>
      <c r="T131" s="15">
        <v>2496</v>
      </c>
      <c r="U131" s="15">
        <v>0</v>
      </c>
      <c r="V131" s="23">
        <f>SUM(J131:U131)</f>
        <v>50053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4" t="s">
        <v>92</v>
      </c>
      <c r="J132" s="17">
        <v>0</v>
      </c>
      <c r="K132" s="17">
        <v>10462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10404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20866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91</v>
      </c>
      <c r="J133" s="17">
        <v>9650</v>
      </c>
      <c r="K133" s="17">
        <v>33256</v>
      </c>
      <c r="L133" s="17">
        <v>19555</v>
      </c>
      <c r="M133" s="17">
        <v>5021</v>
      </c>
      <c r="N133" s="17">
        <v>5951</v>
      </c>
      <c r="O133" s="17">
        <v>0</v>
      </c>
      <c r="P133" s="17">
        <v>15782</v>
      </c>
      <c r="Q133" s="16">
        <v>0</v>
      </c>
      <c r="R133" s="16">
        <v>5151</v>
      </c>
      <c r="S133" s="17">
        <v>56850</v>
      </c>
      <c r="T133" s="17">
        <v>31571</v>
      </c>
      <c r="U133" s="17">
        <v>0</v>
      </c>
      <c r="V133" s="22">
        <f>SUM(J133:U133)</f>
        <v>182787</v>
      </c>
    </row>
    <row r="134" spans="1:22" ht="16.5" thickBot="1" x14ac:dyDescent="0.3">
      <c r="A134" s="313"/>
      <c r="B134" s="315"/>
      <c r="C134" s="315"/>
      <c r="D134" s="318"/>
      <c r="E134" s="315"/>
      <c r="F134" s="315"/>
      <c r="G134" s="315"/>
      <c r="H134" s="315"/>
      <c r="I134" s="18" t="s">
        <v>103</v>
      </c>
      <c r="J134" s="28">
        <v>1040</v>
      </c>
      <c r="K134" s="28">
        <v>4485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>SUM(J134:U134)</f>
        <v>5525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SUM(V131:V134)</f>
        <v>259231</v>
      </c>
    </row>
    <row r="136" spans="1:22" ht="15.75" x14ac:dyDescent="0.25">
      <c r="A136" s="311">
        <v>668</v>
      </c>
      <c r="B136" s="314" t="s">
        <v>49</v>
      </c>
      <c r="C136" s="314" t="s">
        <v>80</v>
      </c>
      <c r="D136" s="317">
        <v>98.8</v>
      </c>
      <c r="E136" s="314" t="s">
        <v>6</v>
      </c>
      <c r="F136" s="314" t="s">
        <v>42</v>
      </c>
      <c r="G136" s="314" t="s">
        <v>3</v>
      </c>
      <c r="H136" s="314" t="s">
        <v>42</v>
      </c>
      <c r="I136" s="4" t="s">
        <v>92</v>
      </c>
      <c r="J136" s="17">
        <v>69097</v>
      </c>
      <c r="K136" s="17">
        <v>0</v>
      </c>
      <c r="L136" s="17">
        <v>95237</v>
      </c>
      <c r="M136" s="17">
        <v>25169</v>
      </c>
      <c r="N136" s="17">
        <v>126346</v>
      </c>
      <c r="O136" s="17">
        <v>159109</v>
      </c>
      <c r="P136" s="17">
        <v>78078</v>
      </c>
      <c r="Q136" s="16">
        <v>56620</v>
      </c>
      <c r="R136" s="16">
        <v>79301</v>
      </c>
      <c r="S136" s="17">
        <v>46128</v>
      </c>
      <c r="T136" s="17">
        <v>1747</v>
      </c>
      <c r="U136" s="17">
        <v>0</v>
      </c>
      <c r="V136" s="22">
        <f>SUM(J136:U136)</f>
        <v>736832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91</v>
      </c>
      <c r="J137" s="17">
        <v>514</v>
      </c>
      <c r="K137" s="17">
        <v>9207</v>
      </c>
      <c r="L137" s="17">
        <v>0</v>
      </c>
      <c r="M137" s="17">
        <v>33735</v>
      </c>
      <c r="N137" s="17">
        <v>1070</v>
      </c>
      <c r="O137" s="17">
        <v>0</v>
      </c>
      <c r="P137" s="17">
        <v>31488</v>
      </c>
      <c r="Q137" s="16">
        <v>19748</v>
      </c>
      <c r="R137" s="16">
        <v>0</v>
      </c>
      <c r="S137" s="17">
        <v>0</v>
      </c>
      <c r="T137" s="17">
        <v>20937</v>
      </c>
      <c r="U137" s="17">
        <v>39464</v>
      </c>
      <c r="V137" s="22">
        <f>SUM(J137:U137)</f>
        <v>156163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93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17">
        <v>0</v>
      </c>
      <c r="V138" s="22">
        <f>SUM(J138:U138)</f>
        <v>0</v>
      </c>
    </row>
    <row r="139" spans="1:22" ht="16.5" thickBot="1" x14ac:dyDescent="0.3">
      <c r="A139" s="313"/>
      <c r="B139" s="316"/>
      <c r="C139" s="316"/>
      <c r="D139" s="319"/>
      <c r="E139" s="316"/>
      <c r="F139" s="316"/>
      <c r="G139" s="316"/>
      <c r="H139" s="316"/>
      <c r="I139" s="43" t="s">
        <v>95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7547</v>
      </c>
      <c r="S139" s="32">
        <v>0</v>
      </c>
      <c r="T139" s="32">
        <v>4259</v>
      </c>
      <c r="U139" s="32">
        <v>0</v>
      </c>
      <c r="V139" s="33">
        <f>SUM(J139:U139)</f>
        <v>11806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>
        <f>SUM(V136:V139)</f>
        <v>904801</v>
      </c>
    </row>
    <row r="141" spans="1:22" ht="15.75" x14ac:dyDescent="0.25">
      <c r="A141" s="311">
        <v>669</v>
      </c>
      <c r="B141" s="314" t="s">
        <v>49</v>
      </c>
      <c r="C141" s="314" t="s">
        <v>85</v>
      </c>
      <c r="D141" s="317">
        <v>98.8</v>
      </c>
      <c r="E141" s="326" t="s">
        <v>6</v>
      </c>
      <c r="F141" s="314" t="s">
        <v>42</v>
      </c>
      <c r="G141" s="326" t="s">
        <v>3</v>
      </c>
      <c r="H141" s="314" t="s">
        <v>42</v>
      </c>
      <c r="I141" s="41" t="s">
        <v>98</v>
      </c>
      <c r="J141" s="15">
        <v>0</v>
      </c>
      <c r="K141" s="15">
        <v>0</v>
      </c>
      <c r="L141" s="15">
        <v>0</v>
      </c>
      <c r="M141" s="15">
        <v>14553</v>
      </c>
      <c r="N141" s="15">
        <v>11654</v>
      </c>
      <c r="O141" s="15">
        <v>7590</v>
      </c>
      <c r="P141" s="15">
        <v>31134</v>
      </c>
      <c r="Q141" s="14">
        <v>29423</v>
      </c>
      <c r="R141" s="14">
        <v>14312</v>
      </c>
      <c r="S141" s="15">
        <v>16889</v>
      </c>
      <c r="T141" s="15">
        <v>2868</v>
      </c>
      <c r="U141" s="15">
        <v>6097</v>
      </c>
      <c r="V141" s="23">
        <f t="shared" ref="V141:V146" si="3">SUM(J141:U141)</f>
        <v>134520</v>
      </c>
    </row>
    <row r="142" spans="1:22" ht="15.75" x14ac:dyDescent="0.25">
      <c r="A142" s="312"/>
      <c r="B142" s="315"/>
      <c r="C142" s="315"/>
      <c r="D142" s="318"/>
      <c r="E142" s="327"/>
      <c r="F142" s="315"/>
      <c r="G142" s="327"/>
      <c r="H142" s="315"/>
      <c r="I142" s="4" t="s">
        <v>75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0</v>
      </c>
      <c r="U142" s="17">
        <v>0</v>
      </c>
      <c r="V142" s="22">
        <f t="shared" si="3"/>
        <v>0</v>
      </c>
    </row>
    <row r="143" spans="1:22" ht="15.75" x14ac:dyDescent="0.25">
      <c r="A143" s="312"/>
      <c r="B143" s="315"/>
      <c r="C143" s="315"/>
      <c r="D143" s="318"/>
      <c r="E143" s="327"/>
      <c r="F143" s="315"/>
      <c r="G143" s="327"/>
      <c r="H143" s="315"/>
      <c r="I143" s="4" t="s">
        <v>71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3"/>
        <v>0</v>
      </c>
    </row>
    <row r="144" spans="1:22" ht="15.75" x14ac:dyDescent="0.25">
      <c r="A144" s="312"/>
      <c r="B144" s="315"/>
      <c r="C144" s="315"/>
      <c r="D144" s="318"/>
      <c r="E144" s="327"/>
      <c r="F144" s="315"/>
      <c r="G144" s="327"/>
      <c r="H144" s="315"/>
      <c r="I144" s="4" t="s">
        <v>97</v>
      </c>
      <c r="J144" s="17">
        <v>179101</v>
      </c>
      <c r="K144" s="17">
        <v>136141</v>
      </c>
      <c r="L144" s="17">
        <v>153208</v>
      </c>
      <c r="M144" s="17">
        <v>98979</v>
      </c>
      <c r="N144" s="17">
        <v>106404</v>
      </c>
      <c r="O144" s="17">
        <v>0</v>
      </c>
      <c r="P144" s="17">
        <v>7293</v>
      </c>
      <c r="Q144" s="16">
        <v>128963</v>
      </c>
      <c r="R144" s="16">
        <v>149987</v>
      </c>
      <c r="S144" s="17">
        <v>92970</v>
      </c>
      <c r="T144" s="17">
        <v>175717</v>
      </c>
      <c r="U144" s="17">
        <v>133380</v>
      </c>
      <c r="V144" s="22">
        <f t="shared" si="3"/>
        <v>1362143</v>
      </c>
    </row>
    <row r="145" spans="1:22" ht="15.75" x14ac:dyDescent="0.25">
      <c r="A145" s="312"/>
      <c r="B145" s="315"/>
      <c r="C145" s="315"/>
      <c r="D145" s="318"/>
      <c r="E145" s="327"/>
      <c r="F145" s="315"/>
      <c r="G145" s="327"/>
      <c r="H145" s="315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3"/>
        <v>0</v>
      </c>
    </row>
    <row r="146" spans="1:22" ht="16.5" thickBot="1" x14ac:dyDescent="0.3">
      <c r="A146" s="313"/>
      <c r="B146" s="316"/>
      <c r="C146" s="316"/>
      <c r="D146" s="319"/>
      <c r="E146" s="328"/>
      <c r="F146" s="316"/>
      <c r="G146" s="328"/>
      <c r="H146" s="316"/>
      <c r="I146" s="43" t="s">
        <v>95</v>
      </c>
      <c r="J146" s="56">
        <v>0</v>
      </c>
      <c r="K146" s="32">
        <v>0</v>
      </c>
      <c r="L146" s="32">
        <v>0</v>
      </c>
      <c r="M146" s="32">
        <v>0</v>
      </c>
      <c r="N146" s="32">
        <v>0</v>
      </c>
      <c r="O146" s="28">
        <v>0</v>
      </c>
      <c r="P146" s="28">
        <v>0</v>
      </c>
      <c r="Q146" s="56">
        <v>0</v>
      </c>
      <c r="R146" s="56">
        <v>0</v>
      </c>
      <c r="S146" s="32">
        <v>0</v>
      </c>
      <c r="T146" s="32">
        <v>0</v>
      </c>
      <c r="U146" s="32">
        <v>0</v>
      </c>
      <c r="V146" s="33">
        <f t="shared" si="3"/>
        <v>0</v>
      </c>
    </row>
    <row r="147" spans="1:22" ht="16.5" thickBot="1" x14ac:dyDescent="0.3">
      <c r="A147" s="4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SUM(V141:V146)</f>
        <v>1496663</v>
      </c>
    </row>
    <row r="148" spans="1:22" ht="15.75" customHeight="1" x14ac:dyDescent="0.25">
      <c r="A148" s="331" t="s">
        <v>125</v>
      </c>
      <c r="B148" s="314" t="s">
        <v>55</v>
      </c>
      <c r="C148" s="314" t="s">
        <v>86</v>
      </c>
      <c r="D148" s="317">
        <v>58.7</v>
      </c>
      <c r="E148" s="340" t="s">
        <v>104</v>
      </c>
      <c r="F148" s="314" t="s">
        <v>42</v>
      </c>
      <c r="G148" s="340" t="s">
        <v>105</v>
      </c>
      <c r="H148" s="314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3">
        <f>SUM(J148:U148)</f>
        <v>0</v>
      </c>
    </row>
    <row r="149" spans="1:22" ht="15.75" x14ac:dyDescent="0.25">
      <c r="A149" s="332"/>
      <c r="B149" s="315"/>
      <c r="C149" s="315"/>
      <c r="D149" s="318"/>
      <c r="E149" s="341"/>
      <c r="F149" s="315"/>
      <c r="G149" s="341"/>
      <c r="H149" s="315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86758</v>
      </c>
      <c r="S149" s="17">
        <v>14378</v>
      </c>
      <c r="T149" s="17">
        <v>197570</v>
      </c>
      <c r="U149" s="17">
        <v>154846</v>
      </c>
      <c r="V149" s="22">
        <f>SUM(J149:U149)</f>
        <v>453552</v>
      </c>
    </row>
    <row r="150" spans="1:22" ht="15.75" x14ac:dyDescent="0.25">
      <c r="A150" s="332"/>
      <c r="B150" s="315"/>
      <c r="C150" s="315"/>
      <c r="D150" s="318"/>
      <c r="E150" s="341"/>
      <c r="F150" s="315"/>
      <c r="G150" s="341"/>
      <c r="H150" s="315"/>
      <c r="I150" s="4" t="s">
        <v>91</v>
      </c>
      <c r="J150" s="17">
        <v>41151</v>
      </c>
      <c r="K150" s="17">
        <v>55612</v>
      </c>
      <c r="L150" s="17">
        <v>107659</v>
      </c>
      <c r="M150" s="17">
        <v>76186</v>
      </c>
      <c r="N150" s="17">
        <v>91738</v>
      </c>
      <c r="O150" s="17">
        <v>76241</v>
      </c>
      <c r="P150" s="17">
        <v>85325</v>
      </c>
      <c r="Q150" s="16">
        <v>102747</v>
      </c>
      <c r="R150" s="16">
        <v>177166</v>
      </c>
      <c r="S150" s="17">
        <v>220244</v>
      </c>
      <c r="T150" s="17">
        <v>126761</v>
      </c>
      <c r="U150" s="17">
        <v>152099</v>
      </c>
      <c r="V150" s="22">
        <f>SUM(J150:U150)</f>
        <v>1312929</v>
      </c>
    </row>
    <row r="151" spans="1:22" ht="15.75" x14ac:dyDescent="0.25">
      <c r="A151" s="332"/>
      <c r="B151" s="315"/>
      <c r="C151" s="315"/>
      <c r="D151" s="318"/>
      <c r="E151" s="341"/>
      <c r="F151" s="315"/>
      <c r="G151" s="341"/>
      <c r="H151" s="315"/>
      <c r="I151" s="4" t="s">
        <v>93</v>
      </c>
      <c r="J151" s="17">
        <v>216281</v>
      </c>
      <c r="K151" s="17">
        <v>201122</v>
      </c>
      <c r="L151" s="17">
        <v>134883</v>
      </c>
      <c r="M151" s="17">
        <v>170225</v>
      </c>
      <c r="N151" s="17">
        <v>188197</v>
      </c>
      <c r="O151" s="17">
        <v>196335</v>
      </c>
      <c r="P151" s="17">
        <v>141362</v>
      </c>
      <c r="Q151" s="16">
        <v>240462</v>
      </c>
      <c r="R151" s="16">
        <v>95933</v>
      </c>
      <c r="S151" s="17">
        <v>176402</v>
      </c>
      <c r="T151" s="17">
        <v>335452</v>
      </c>
      <c r="U151" s="17">
        <v>316146</v>
      </c>
      <c r="V151" s="22">
        <f>SUM(J151:U151)</f>
        <v>2412800</v>
      </c>
    </row>
    <row r="152" spans="1:22" ht="16.5" thickBot="1" x14ac:dyDescent="0.3">
      <c r="A152" s="333"/>
      <c r="B152" s="316"/>
      <c r="C152" s="316"/>
      <c r="D152" s="319"/>
      <c r="E152" s="355"/>
      <c r="F152" s="316"/>
      <c r="G152" s="355"/>
      <c r="H152" s="316"/>
      <c r="I152" s="18" t="s">
        <v>90</v>
      </c>
      <c r="J152" s="56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56">
        <v>0</v>
      </c>
      <c r="R152" s="56">
        <v>0</v>
      </c>
      <c r="S152" s="32">
        <v>19672</v>
      </c>
      <c r="T152" s="32">
        <v>0</v>
      </c>
      <c r="U152" s="32">
        <v>0</v>
      </c>
      <c r="V152" s="33">
        <f>SUM(J152:U152)</f>
        <v>19672</v>
      </c>
    </row>
    <row r="153" spans="1:22" ht="16.5" thickBot="1" x14ac:dyDescent="0.3">
      <c r="A153" s="39"/>
      <c r="B153" s="40"/>
      <c r="C153" s="50"/>
      <c r="D153" s="5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0"/>
      <c r="V153" s="31">
        <f>SUM(V148:V151)</f>
        <v>4179281</v>
      </c>
    </row>
    <row r="154" spans="1:22" ht="15.75" x14ac:dyDescent="0.25">
      <c r="A154" s="331" t="s">
        <v>126</v>
      </c>
      <c r="B154" s="314" t="s">
        <v>55</v>
      </c>
      <c r="C154" s="314" t="s">
        <v>86</v>
      </c>
      <c r="D154" s="317">
        <v>36.200000000000003</v>
      </c>
      <c r="E154" s="326" t="s">
        <v>10</v>
      </c>
      <c r="F154" s="314" t="s">
        <v>42</v>
      </c>
      <c r="G154" s="340" t="s">
        <v>104</v>
      </c>
      <c r="H154" s="314" t="s">
        <v>42</v>
      </c>
      <c r="I154" s="4" t="s">
        <v>92</v>
      </c>
      <c r="J154" s="17">
        <v>73758</v>
      </c>
      <c r="K154" s="17">
        <v>120466</v>
      </c>
      <c r="L154" s="17">
        <v>141194</v>
      </c>
      <c r="M154" s="17">
        <v>167030</v>
      </c>
      <c r="N154" s="17">
        <v>182855</v>
      </c>
      <c r="O154" s="17">
        <v>195108</v>
      </c>
      <c r="P154" s="17">
        <v>222771</v>
      </c>
      <c r="Q154" s="16">
        <v>187071</v>
      </c>
      <c r="R154" s="16">
        <v>146864</v>
      </c>
      <c r="S154" s="17">
        <v>82666</v>
      </c>
      <c r="T154" s="17">
        <v>207622</v>
      </c>
      <c r="U154" s="17">
        <v>190969</v>
      </c>
      <c r="V154" s="22">
        <f>SUM(J154:U154)</f>
        <v>1918374</v>
      </c>
    </row>
    <row r="155" spans="1:22" ht="15.75" x14ac:dyDescent="0.25">
      <c r="A155" s="332"/>
      <c r="B155" s="315"/>
      <c r="C155" s="315"/>
      <c r="D155" s="318"/>
      <c r="E155" s="327"/>
      <c r="F155" s="315"/>
      <c r="G155" s="341"/>
      <c r="H155" s="315"/>
      <c r="I155" s="4" t="s">
        <v>91</v>
      </c>
      <c r="J155" s="17">
        <v>93770</v>
      </c>
      <c r="K155" s="17">
        <v>172413</v>
      </c>
      <c r="L155" s="17">
        <v>198953</v>
      </c>
      <c r="M155" s="17">
        <v>164082</v>
      </c>
      <c r="N155" s="17">
        <v>194653</v>
      </c>
      <c r="O155" s="17">
        <v>195588</v>
      </c>
      <c r="P155" s="17">
        <v>215745</v>
      </c>
      <c r="Q155" s="16">
        <v>182117</v>
      </c>
      <c r="R155" s="16">
        <v>185831</v>
      </c>
      <c r="S155" s="17">
        <v>187330</v>
      </c>
      <c r="T155" s="17">
        <v>118592</v>
      </c>
      <c r="U155" s="17">
        <v>99536</v>
      </c>
      <c r="V155" s="22">
        <f>SUM(J155:U155)</f>
        <v>2008610</v>
      </c>
    </row>
    <row r="156" spans="1:22" ht="15.75" customHeight="1" x14ac:dyDescent="0.25">
      <c r="A156" s="332"/>
      <c r="B156" s="315"/>
      <c r="C156" s="315"/>
      <c r="D156" s="318"/>
      <c r="E156" s="327"/>
      <c r="F156" s="315"/>
      <c r="G156" s="341"/>
      <c r="H156" s="315"/>
      <c r="I156" s="3" t="s">
        <v>93</v>
      </c>
      <c r="J156" s="17">
        <v>13555</v>
      </c>
      <c r="K156" s="17">
        <v>95346</v>
      </c>
      <c r="L156" s="17">
        <v>132257</v>
      </c>
      <c r="M156" s="17">
        <v>93757</v>
      </c>
      <c r="N156" s="17">
        <v>111225</v>
      </c>
      <c r="O156" s="17">
        <v>136722</v>
      </c>
      <c r="P156" s="17">
        <v>130029</v>
      </c>
      <c r="Q156" s="16">
        <v>115250</v>
      </c>
      <c r="R156" s="16">
        <v>44442</v>
      </c>
      <c r="S156" s="17">
        <v>69338</v>
      </c>
      <c r="T156" s="17">
        <v>122732</v>
      </c>
      <c r="U156" s="17">
        <v>98723</v>
      </c>
      <c r="V156" s="22">
        <f>SUM(J156:U156)</f>
        <v>1163376</v>
      </c>
    </row>
    <row r="157" spans="1:22" ht="15.75" customHeight="1" x14ac:dyDescent="0.25">
      <c r="A157" s="332"/>
      <c r="B157" s="315"/>
      <c r="C157" s="315"/>
      <c r="D157" s="318"/>
      <c r="E157" s="327"/>
      <c r="F157" s="315"/>
      <c r="G157" s="341"/>
      <c r="H157" s="315"/>
      <c r="I157" s="37" t="s">
        <v>111</v>
      </c>
      <c r="J157" s="28">
        <v>0</v>
      </c>
      <c r="K157" s="28">
        <v>45666</v>
      </c>
      <c r="L157" s="28">
        <v>4386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>SUM(J157:U157)</f>
        <v>50052</v>
      </c>
    </row>
    <row r="158" spans="1:22" ht="16.5" thickBot="1" x14ac:dyDescent="0.3">
      <c r="A158" s="333"/>
      <c r="B158" s="316"/>
      <c r="C158" s="316"/>
      <c r="D158" s="319"/>
      <c r="E158" s="328"/>
      <c r="F158" s="316"/>
      <c r="G158" s="355"/>
      <c r="H158" s="316"/>
      <c r="I158" s="18" t="s">
        <v>90</v>
      </c>
      <c r="J158" s="28">
        <v>0</v>
      </c>
      <c r="K158" s="28">
        <v>3499</v>
      </c>
      <c r="L158" s="28">
        <v>14743</v>
      </c>
      <c r="M158" s="28">
        <v>10552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19872</v>
      </c>
      <c r="T158" s="28">
        <v>0</v>
      </c>
      <c r="U158" s="28">
        <v>0</v>
      </c>
      <c r="V158" s="29">
        <f>SUM(J158:U158)</f>
        <v>48666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SUM(V154:V158)</f>
        <v>5189078</v>
      </c>
    </row>
    <row r="160" spans="1:22" ht="16.5" customHeight="1" x14ac:dyDescent="0.25">
      <c r="A160" s="331" t="s">
        <v>127</v>
      </c>
      <c r="B160" s="314" t="s">
        <v>55</v>
      </c>
      <c r="C160" s="314" t="s">
        <v>86</v>
      </c>
      <c r="D160" s="317">
        <v>24.7</v>
      </c>
      <c r="E160" s="340" t="s">
        <v>105</v>
      </c>
      <c r="F160" s="314" t="s">
        <v>42</v>
      </c>
      <c r="G160" s="340" t="s">
        <v>112</v>
      </c>
      <c r="H160" s="314" t="s">
        <v>42</v>
      </c>
      <c r="I160" s="41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3">
        <f>SUM(J160:U160)</f>
        <v>0</v>
      </c>
    </row>
    <row r="161" spans="1:22" ht="15.75" x14ac:dyDescent="0.25">
      <c r="A161" s="332"/>
      <c r="B161" s="315"/>
      <c r="C161" s="315"/>
      <c r="D161" s="318"/>
      <c r="E161" s="341"/>
      <c r="F161" s="315"/>
      <c r="G161" s="327"/>
      <c r="H161" s="315"/>
      <c r="I161" s="4" t="s">
        <v>92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3625</v>
      </c>
      <c r="Q161" s="16">
        <v>4006</v>
      </c>
      <c r="R161" s="16">
        <v>0</v>
      </c>
      <c r="S161" s="17">
        <v>6255</v>
      </c>
      <c r="T161" s="17">
        <v>0</v>
      </c>
      <c r="U161" s="17">
        <v>0</v>
      </c>
      <c r="V161" s="22">
        <f>SUM(J161:U161)</f>
        <v>13886</v>
      </c>
    </row>
    <row r="162" spans="1:22" ht="15.75" x14ac:dyDescent="0.25">
      <c r="A162" s="332"/>
      <c r="B162" s="315"/>
      <c r="C162" s="315"/>
      <c r="D162" s="318"/>
      <c r="E162" s="341"/>
      <c r="F162" s="315"/>
      <c r="G162" s="327"/>
      <c r="H162" s="315"/>
      <c r="I162" s="4" t="s">
        <v>91</v>
      </c>
      <c r="J162" s="17">
        <v>10571</v>
      </c>
      <c r="K162" s="17">
        <v>25054</v>
      </c>
      <c r="L162" s="17">
        <v>48528</v>
      </c>
      <c r="M162" s="17">
        <v>34739</v>
      </c>
      <c r="N162" s="17">
        <v>24374</v>
      </c>
      <c r="O162" s="17">
        <v>6725</v>
      </c>
      <c r="P162" s="17">
        <v>47800</v>
      </c>
      <c r="Q162" s="16">
        <v>68620</v>
      </c>
      <c r="R162" s="16">
        <v>1862</v>
      </c>
      <c r="S162" s="17">
        <v>0</v>
      </c>
      <c r="T162" s="17">
        <v>0</v>
      </c>
      <c r="U162" s="17">
        <v>0</v>
      </c>
      <c r="V162" s="22">
        <f>SUM(J162:U162)</f>
        <v>268273</v>
      </c>
    </row>
    <row r="163" spans="1:22" ht="16.5" thickBot="1" x14ac:dyDescent="0.3">
      <c r="A163" s="333"/>
      <c r="B163" s="316"/>
      <c r="C163" s="316"/>
      <c r="D163" s="319"/>
      <c r="E163" s="355"/>
      <c r="F163" s="316"/>
      <c r="G163" s="328"/>
      <c r="H163" s="316"/>
      <c r="I163" s="4" t="s">
        <v>93</v>
      </c>
      <c r="J163" s="17">
        <v>216281</v>
      </c>
      <c r="K163" s="17">
        <v>201122</v>
      </c>
      <c r="L163" s="17">
        <v>134883</v>
      </c>
      <c r="M163" s="17">
        <v>170225</v>
      </c>
      <c r="N163" s="17">
        <v>188197</v>
      </c>
      <c r="O163" s="17">
        <v>196335</v>
      </c>
      <c r="P163" s="17">
        <v>141362</v>
      </c>
      <c r="Q163" s="16">
        <v>240462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1488867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SUM(V160:V163)</f>
        <v>1771026</v>
      </c>
    </row>
    <row r="165" spans="1:22" ht="15.75" x14ac:dyDescent="0.25">
      <c r="A165" s="311">
        <v>719</v>
      </c>
      <c r="B165" s="314" t="s">
        <v>55</v>
      </c>
      <c r="C165" s="314" t="s">
        <v>87</v>
      </c>
      <c r="D165" s="317">
        <v>120.3</v>
      </c>
      <c r="E165" s="326" t="s">
        <v>10</v>
      </c>
      <c r="F165" s="314" t="s">
        <v>42</v>
      </c>
      <c r="G165" s="326" t="s">
        <v>2</v>
      </c>
      <c r="H165" s="314" t="s">
        <v>42</v>
      </c>
      <c r="I165" s="41" t="s">
        <v>98</v>
      </c>
      <c r="J165" s="15">
        <v>9177</v>
      </c>
      <c r="K165" s="15">
        <v>12111</v>
      </c>
      <c r="L165" s="15">
        <v>0</v>
      </c>
      <c r="M165" s="15">
        <v>0</v>
      </c>
      <c r="N165" s="15">
        <v>0</v>
      </c>
      <c r="O165" s="15">
        <v>0</v>
      </c>
      <c r="P165" s="15">
        <v>10020</v>
      </c>
      <c r="Q165" s="15">
        <v>83113</v>
      </c>
      <c r="R165" s="14">
        <v>0</v>
      </c>
      <c r="S165" s="15">
        <v>86699</v>
      </c>
      <c r="T165" s="15">
        <v>1917</v>
      </c>
      <c r="U165" s="15">
        <v>0</v>
      </c>
      <c r="V165" s="23">
        <f t="shared" ref="V165:V171" si="4">SUM(J165:U165)</f>
        <v>203037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10271</v>
      </c>
      <c r="Q166" s="17">
        <v>12151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4"/>
        <v>22422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4"/>
        <v>0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4"/>
        <v>0</v>
      </c>
    </row>
    <row r="169" spans="1:22" ht="15.75" x14ac:dyDescent="0.25">
      <c r="A169" s="312"/>
      <c r="B169" s="315"/>
      <c r="C169" s="315"/>
      <c r="D169" s="318"/>
      <c r="E169" s="327"/>
      <c r="F169" s="315"/>
      <c r="G169" s="327"/>
      <c r="H169" s="315"/>
      <c r="I169" s="4" t="s">
        <v>97</v>
      </c>
      <c r="J169" s="17">
        <v>0</v>
      </c>
      <c r="K169" s="17">
        <v>230163</v>
      </c>
      <c r="L169" s="17">
        <v>173721</v>
      </c>
      <c r="M169" s="17">
        <v>198774</v>
      </c>
      <c r="N169" s="17">
        <v>272692</v>
      </c>
      <c r="O169" s="17">
        <v>364552</v>
      </c>
      <c r="P169" s="17">
        <v>310044</v>
      </c>
      <c r="Q169" s="16">
        <v>189420</v>
      </c>
      <c r="R169" s="16">
        <v>169649</v>
      </c>
      <c r="S169" s="17">
        <v>74359</v>
      </c>
      <c r="T169" s="17">
        <v>230569</v>
      </c>
      <c r="U169" s="17">
        <v>263366</v>
      </c>
      <c r="V169" s="22">
        <f t="shared" si="4"/>
        <v>2477309</v>
      </c>
    </row>
    <row r="170" spans="1:22" ht="15.75" x14ac:dyDescent="0.25">
      <c r="A170" s="312"/>
      <c r="B170" s="315"/>
      <c r="C170" s="315"/>
      <c r="D170" s="318"/>
      <c r="E170" s="327"/>
      <c r="F170" s="315"/>
      <c r="G170" s="327"/>
      <c r="H170" s="315"/>
      <c r="I170" s="4" t="s">
        <v>96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4"/>
        <v>0</v>
      </c>
    </row>
    <row r="171" spans="1:22" ht="16.5" thickBot="1" x14ac:dyDescent="0.3">
      <c r="A171" s="313"/>
      <c r="B171" s="316"/>
      <c r="C171" s="316"/>
      <c r="D171" s="319"/>
      <c r="E171" s="328"/>
      <c r="F171" s="316"/>
      <c r="G171" s="328"/>
      <c r="H171" s="316"/>
      <c r="I171" s="43" t="s">
        <v>102</v>
      </c>
      <c r="J171" s="56">
        <v>0</v>
      </c>
      <c r="K171" s="32">
        <v>5624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4"/>
        <v>5624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2708392</v>
      </c>
    </row>
    <row r="173" spans="1:22" ht="16.149999999999999" customHeight="1" x14ac:dyDescent="0.25">
      <c r="A173" s="331" t="s">
        <v>128</v>
      </c>
      <c r="B173" s="314" t="s">
        <v>54</v>
      </c>
      <c r="C173" s="314" t="s">
        <v>87</v>
      </c>
      <c r="D173" s="317">
        <v>82.2</v>
      </c>
      <c r="E173" s="320" t="s">
        <v>68</v>
      </c>
      <c r="F173" s="314" t="s">
        <v>42</v>
      </c>
      <c r="G173" s="320" t="s">
        <v>104</v>
      </c>
      <c r="H173" s="314" t="s">
        <v>42</v>
      </c>
      <c r="I173" s="4" t="s">
        <v>92</v>
      </c>
      <c r="J173" s="17">
        <v>73581</v>
      </c>
      <c r="K173" s="17">
        <v>34572</v>
      </c>
      <c r="L173" s="17">
        <v>25592</v>
      </c>
      <c r="M173" s="17">
        <v>122747</v>
      </c>
      <c r="N173" s="17">
        <v>140407</v>
      </c>
      <c r="O173" s="17">
        <v>110790</v>
      </c>
      <c r="P173" s="17">
        <v>167009</v>
      </c>
      <c r="Q173" s="16">
        <v>132321</v>
      </c>
      <c r="R173" s="16">
        <v>152966</v>
      </c>
      <c r="S173" s="17">
        <v>209190</v>
      </c>
      <c r="T173" s="17">
        <v>298867</v>
      </c>
      <c r="U173" s="17">
        <v>147410</v>
      </c>
      <c r="V173" s="22">
        <f t="shared" ref="V173:V179" si="5">SUM(J173:U173)</f>
        <v>1615452</v>
      </c>
    </row>
    <row r="174" spans="1:22" ht="15.75" x14ac:dyDescent="0.25">
      <c r="A174" s="332"/>
      <c r="B174" s="315"/>
      <c r="C174" s="315"/>
      <c r="D174" s="318"/>
      <c r="E174" s="321"/>
      <c r="F174" s="315"/>
      <c r="G174" s="321"/>
      <c r="H174" s="315"/>
      <c r="I174" s="4" t="s">
        <v>98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17">
        <v>0</v>
      </c>
      <c r="V174" s="22">
        <f t="shared" si="5"/>
        <v>0</v>
      </c>
    </row>
    <row r="175" spans="1:22" ht="15.75" x14ac:dyDescent="0.25">
      <c r="A175" s="332"/>
      <c r="B175" s="315"/>
      <c r="C175" s="315"/>
      <c r="D175" s="318"/>
      <c r="E175" s="321"/>
      <c r="F175" s="315"/>
      <c r="G175" s="321"/>
      <c r="H175" s="315"/>
      <c r="I175" s="4" t="s">
        <v>91</v>
      </c>
      <c r="J175" s="17">
        <v>18679</v>
      </c>
      <c r="K175" s="17">
        <v>0</v>
      </c>
      <c r="L175" s="17">
        <v>0</v>
      </c>
      <c r="M175" s="17">
        <v>24761</v>
      </c>
      <c r="N175" s="17">
        <v>23502</v>
      </c>
      <c r="O175" s="17">
        <v>65526</v>
      </c>
      <c r="P175" s="17">
        <v>97646</v>
      </c>
      <c r="Q175" s="16">
        <v>44006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5"/>
        <v>274120</v>
      </c>
    </row>
    <row r="176" spans="1:22" ht="15.75" x14ac:dyDescent="0.25">
      <c r="A176" s="332"/>
      <c r="B176" s="315"/>
      <c r="C176" s="315"/>
      <c r="D176" s="318"/>
      <c r="E176" s="321"/>
      <c r="F176" s="315"/>
      <c r="G176" s="321"/>
      <c r="H176" s="315"/>
      <c r="I176" s="4" t="s">
        <v>69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5"/>
        <v>0</v>
      </c>
    </row>
    <row r="177" spans="1:22" ht="15.75" x14ac:dyDescent="0.25">
      <c r="A177" s="332"/>
      <c r="B177" s="315"/>
      <c r="C177" s="315"/>
      <c r="D177" s="318"/>
      <c r="E177" s="321"/>
      <c r="F177" s="315"/>
      <c r="G177" s="321"/>
      <c r="H177" s="315"/>
      <c r="I177" s="3" t="s">
        <v>93</v>
      </c>
      <c r="J177" s="17">
        <v>45743</v>
      </c>
      <c r="K177" s="17">
        <v>55459</v>
      </c>
      <c r="L177" s="17">
        <v>61850</v>
      </c>
      <c r="M177" s="17">
        <v>96352</v>
      </c>
      <c r="N177" s="17">
        <v>106462</v>
      </c>
      <c r="O177" s="17">
        <v>102069</v>
      </c>
      <c r="P177" s="17">
        <v>39988</v>
      </c>
      <c r="Q177" s="16">
        <v>91787</v>
      </c>
      <c r="R177" s="16">
        <v>40905</v>
      </c>
      <c r="S177" s="17">
        <v>0</v>
      </c>
      <c r="T177" s="17">
        <v>0</v>
      </c>
      <c r="U177" s="17">
        <v>0</v>
      </c>
      <c r="V177" s="22">
        <f t="shared" si="5"/>
        <v>640615</v>
      </c>
    </row>
    <row r="178" spans="1:22" ht="15.75" x14ac:dyDescent="0.25">
      <c r="A178" s="332"/>
      <c r="B178" s="315"/>
      <c r="C178" s="315"/>
      <c r="D178" s="318"/>
      <c r="E178" s="321"/>
      <c r="F178" s="315"/>
      <c r="G178" s="321"/>
      <c r="H178" s="315"/>
      <c r="I178" s="37" t="s">
        <v>111</v>
      </c>
      <c r="J178" s="36">
        <v>0</v>
      </c>
      <c r="K178" s="17">
        <v>45666</v>
      </c>
      <c r="L178" s="17">
        <v>4386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5"/>
        <v>50052</v>
      </c>
    </row>
    <row r="179" spans="1:22" ht="16.5" thickBot="1" x14ac:dyDescent="0.3">
      <c r="A179" s="333"/>
      <c r="B179" s="316"/>
      <c r="C179" s="316"/>
      <c r="D179" s="319"/>
      <c r="E179" s="322"/>
      <c r="F179" s="316"/>
      <c r="G179" s="322"/>
      <c r="H179" s="316"/>
      <c r="I179" s="74" t="s">
        <v>90</v>
      </c>
      <c r="J179" s="56">
        <v>11279</v>
      </c>
      <c r="K179" s="32">
        <v>3499</v>
      </c>
      <c r="L179" s="32">
        <v>8402</v>
      </c>
      <c r="M179" s="32">
        <v>10552</v>
      </c>
      <c r="N179" s="32">
        <v>0</v>
      </c>
      <c r="O179" s="32">
        <v>0</v>
      </c>
      <c r="P179" s="32">
        <v>0</v>
      </c>
      <c r="Q179" s="56">
        <v>0</v>
      </c>
      <c r="R179" s="56">
        <v>0</v>
      </c>
      <c r="S179" s="32">
        <v>0</v>
      </c>
      <c r="T179" s="32">
        <v>29636</v>
      </c>
      <c r="U179" s="32">
        <v>0</v>
      </c>
      <c r="V179" s="33">
        <f t="shared" si="5"/>
        <v>63368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7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2643607</v>
      </c>
    </row>
    <row r="181" spans="1:22" ht="15.75" x14ac:dyDescent="0.25">
      <c r="A181" s="331" t="s">
        <v>129</v>
      </c>
      <c r="B181" s="314" t="s">
        <v>54</v>
      </c>
      <c r="C181" s="314" t="s">
        <v>87</v>
      </c>
      <c r="D181" s="317">
        <v>152.69999999999999</v>
      </c>
      <c r="E181" s="320" t="s">
        <v>104</v>
      </c>
      <c r="F181" s="314" t="s">
        <v>42</v>
      </c>
      <c r="G181" s="320" t="s">
        <v>113</v>
      </c>
      <c r="H181" s="314" t="s">
        <v>42</v>
      </c>
      <c r="I181" s="41" t="s">
        <v>94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0</v>
      </c>
      <c r="S181" s="15">
        <v>0</v>
      </c>
      <c r="T181" s="15">
        <v>0</v>
      </c>
      <c r="U181" s="15">
        <v>0</v>
      </c>
      <c r="V181" s="23">
        <f t="shared" ref="V181:V187" si="6">SUM(J181:U181)</f>
        <v>0</v>
      </c>
    </row>
    <row r="182" spans="1:22" ht="15.75" x14ac:dyDescent="0.25">
      <c r="A182" s="332"/>
      <c r="B182" s="315"/>
      <c r="C182" s="315"/>
      <c r="D182" s="318"/>
      <c r="E182" s="321"/>
      <c r="F182" s="315"/>
      <c r="G182" s="315"/>
      <c r="H182" s="315"/>
      <c r="I182" s="4" t="s">
        <v>92</v>
      </c>
      <c r="J182" s="17">
        <v>74181</v>
      </c>
      <c r="K182" s="17">
        <v>135701</v>
      </c>
      <c r="L182" s="17">
        <v>156944</v>
      </c>
      <c r="M182" s="17">
        <v>128439</v>
      </c>
      <c r="N182" s="17">
        <v>239668</v>
      </c>
      <c r="O182" s="17">
        <v>312392</v>
      </c>
      <c r="P182" s="17">
        <v>227722</v>
      </c>
      <c r="Q182" s="16">
        <v>187122</v>
      </c>
      <c r="R182" s="16">
        <v>249322</v>
      </c>
      <c r="S182" s="17">
        <v>259769</v>
      </c>
      <c r="T182" s="17">
        <v>231957</v>
      </c>
      <c r="U182" s="17">
        <v>233759</v>
      </c>
      <c r="V182" s="22">
        <f t="shared" si="6"/>
        <v>2436976</v>
      </c>
    </row>
    <row r="183" spans="1:22" ht="15.75" x14ac:dyDescent="0.25">
      <c r="A183" s="332"/>
      <c r="B183" s="315"/>
      <c r="C183" s="315"/>
      <c r="D183" s="318"/>
      <c r="E183" s="321"/>
      <c r="F183" s="315"/>
      <c r="G183" s="315"/>
      <c r="H183" s="315"/>
      <c r="I183" s="4" t="s">
        <v>91</v>
      </c>
      <c r="J183" s="17">
        <v>64662</v>
      </c>
      <c r="K183" s="17">
        <v>102985</v>
      </c>
      <c r="L183" s="17">
        <v>77108</v>
      </c>
      <c r="M183" s="17">
        <v>66083</v>
      </c>
      <c r="N183" s="17">
        <v>37314</v>
      </c>
      <c r="O183" s="17">
        <v>52722</v>
      </c>
      <c r="P183" s="17">
        <v>55179</v>
      </c>
      <c r="Q183" s="16">
        <v>36202</v>
      </c>
      <c r="R183" s="16">
        <v>79693</v>
      </c>
      <c r="S183" s="17">
        <v>75053</v>
      </c>
      <c r="T183" s="17">
        <v>71801</v>
      </c>
      <c r="U183" s="17">
        <v>23863</v>
      </c>
      <c r="V183" s="22">
        <f t="shared" si="6"/>
        <v>742665</v>
      </c>
    </row>
    <row r="184" spans="1:22" ht="15.75" x14ac:dyDescent="0.25">
      <c r="A184" s="332"/>
      <c r="B184" s="315"/>
      <c r="C184" s="315"/>
      <c r="D184" s="318"/>
      <c r="E184" s="321"/>
      <c r="F184" s="315"/>
      <c r="G184" s="315"/>
      <c r="H184" s="315"/>
      <c r="I184" s="4" t="s">
        <v>70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6"/>
        <v>0</v>
      </c>
    </row>
    <row r="185" spans="1:22" ht="15.75" x14ac:dyDescent="0.25">
      <c r="A185" s="332"/>
      <c r="B185" s="315"/>
      <c r="C185" s="315"/>
      <c r="D185" s="318"/>
      <c r="E185" s="321"/>
      <c r="F185" s="315"/>
      <c r="G185" s="315"/>
      <c r="H185" s="315"/>
      <c r="I185" s="18" t="s">
        <v>93</v>
      </c>
      <c r="J185" s="36">
        <v>0</v>
      </c>
      <c r="K185" s="17">
        <v>2391</v>
      </c>
      <c r="L185" s="17">
        <v>0</v>
      </c>
      <c r="M185" s="17">
        <v>6895</v>
      </c>
      <c r="N185" s="17">
        <v>9068</v>
      </c>
      <c r="O185" s="17">
        <v>0</v>
      </c>
      <c r="P185" s="17">
        <v>1261</v>
      </c>
      <c r="Q185" s="16">
        <v>10381</v>
      </c>
      <c r="R185" s="16">
        <v>21561</v>
      </c>
      <c r="S185" s="17">
        <v>27349</v>
      </c>
      <c r="T185" s="17">
        <v>25478</v>
      </c>
      <c r="U185" s="17">
        <v>0</v>
      </c>
      <c r="V185" s="22">
        <f t="shared" si="6"/>
        <v>104384</v>
      </c>
    </row>
    <row r="186" spans="1:22" ht="15.75" x14ac:dyDescent="0.25">
      <c r="A186" s="332"/>
      <c r="B186" s="315"/>
      <c r="C186" s="315"/>
      <c r="D186" s="318"/>
      <c r="E186" s="321"/>
      <c r="F186" s="315"/>
      <c r="G186" s="315"/>
      <c r="H186" s="315"/>
      <c r="I186" s="18" t="s">
        <v>96</v>
      </c>
      <c r="J186" s="36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6"/>
        <v>0</v>
      </c>
    </row>
    <row r="187" spans="1:22" ht="16.5" thickBot="1" x14ac:dyDescent="0.3">
      <c r="A187" s="333"/>
      <c r="B187" s="316"/>
      <c r="C187" s="316"/>
      <c r="D187" s="319"/>
      <c r="E187" s="322"/>
      <c r="F187" s="316"/>
      <c r="G187" s="316"/>
      <c r="H187" s="316"/>
      <c r="I187" s="74" t="s">
        <v>90</v>
      </c>
      <c r="J187" s="56">
        <v>1366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56">
        <v>0</v>
      </c>
      <c r="R187" s="56">
        <v>0</v>
      </c>
      <c r="S187" s="32">
        <v>0</v>
      </c>
      <c r="T187" s="32">
        <v>0</v>
      </c>
      <c r="U187" s="32">
        <v>0</v>
      </c>
      <c r="V187" s="33">
        <f t="shared" si="6"/>
        <v>1366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0"/>
      <c r="V188" s="31">
        <f>SUM(V181:V187)</f>
        <v>3285391</v>
      </c>
    </row>
    <row r="189" spans="1:22" ht="15.75" x14ac:dyDescent="0.25">
      <c r="A189" s="312">
        <v>1366</v>
      </c>
      <c r="B189" s="315" t="s">
        <v>55</v>
      </c>
      <c r="C189" s="315" t="s">
        <v>85</v>
      </c>
      <c r="D189" s="315">
        <v>67</v>
      </c>
      <c r="E189" s="327" t="s">
        <v>10</v>
      </c>
      <c r="F189" s="315" t="s">
        <v>42</v>
      </c>
      <c r="G189" s="324" t="s">
        <v>60</v>
      </c>
      <c r="H189" s="315" t="s">
        <v>42</v>
      </c>
      <c r="I189" s="38" t="s">
        <v>92</v>
      </c>
      <c r="J189" s="15">
        <v>0</v>
      </c>
      <c r="K189" s="15">
        <v>1719</v>
      </c>
      <c r="L189" s="15">
        <v>22198</v>
      </c>
      <c r="M189" s="15">
        <v>16483</v>
      </c>
      <c r="N189" s="15">
        <v>25781</v>
      </c>
      <c r="O189" s="15">
        <v>29334</v>
      </c>
      <c r="P189" s="15">
        <v>18410</v>
      </c>
      <c r="Q189" s="14">
        <v>43786</v>
      </c>
      <c r="R189" s="14">
        <v>67706</v>
      </c>
      <c r="S189" s="15">
        <v>75709</v>
      </c>
      <c r="T189" s="15">
        <v>40595</v>
      </c>
      <c r="U189" s="15">
        <v>2975</v>
      </c>
      <c r="V189" s="23">
        <f>SUM(J189:U189)</f>
        <v>344696</v>
      </c>
    </row>
    <row r="190" spans="1:22" ht="15.75" x14ac:dyDescent="0.25">
      <c r="A190" s="312"/>
      <c r="B190" s="315"/>
      <c r="C190" s="315"/>
      <c r="D190" s="315"/>
      <c r="E190" s="327"/>
      <c r="F190" s="315"/>
      <c r="G190" s="324"/>
      <c r="H190" s="315"/>
      <c r="I190" s="3" t="s">
        <v>91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19611</v>
      </c>
      <c r="T190" s="17">
        <v>0</v>
      </c>
      <c r="U190" s="17">
        <v>0</v>
      </c>
      <c r="V190" s="22">
        <f>SUM(J190:U190)</f>
        <v>19611</v>
      </c>
    </row>
    <row r="191" spans="1:22" ht="15.75" x14ac:dyDescent="0.25">
      <c r="A191" s="312"/>
      <c r="B191" s="315"/>
      <c r="C191" s="315"/>
      <c r="D191" s="315"/>
      <c r="E191" s="327"/>
      <c r="F191" s="315"/>
      <c r="G191" s="324"/>
      <c r="H191" s="315"/>
      <c r="I191" s="3" t="s">
        <v>93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71546</v>
      </c>
      <c r="S191" s="17">
        <v>64601</v>
      </c>
      <c r="T191" s="17">
        <v>0</v>
      </c>
      <c r="U191" s="17">
        <v>0</v>
      </c>
      <c r="V191" s="22">
        <f>SUM(J191:U191)</f>
        <v>136147</v>
      </c>
    </row>
    <row r="192" spans="1:22" ht="16.5" thickBot="1" x14ac:dyDescent="0.3">
      <c r="A192" s="312"/>
      <c r="B192" s="315"/>
      <c r="C192" s="315"/>
      <c r="D192" s="315"/>
      <c r="E192" s="327"/>
      <c r="F192" s="315"/>
      <c r="G192" s="324"/>
      <c r="H192" s="315"/>
      <c r="I192" s="37" t="s">
        <v>90</v>
      </c>
      <c r="J192" s="28">
        <v>126945</v>
      </c>
      <c r="K192" s="28">
        <v>144204</v>
      </c>
      <c r="L192" s="28">
        <v>146265</v>
      </c>
      <c r="M192" s="28">
        <v>147014</v>
      </c>
      <c r="N192" s="28">
        <v>141819</v>
      </c>
      <c r="O192" s="28">
        <v>179310</v>
      </c>
      <c r="P192" s="28">
        <v>168718</v>
      </c>
      <c r="Q192" s="55">
        <v>144643</v>
      </c>
      <c r="R192" s="55">
        <v>250721</v>
      </c>
      <c r="S192" s="28">
        <v>302802</v>
      </c>
      <c r="T192" s="28">
        <v>158359</v>
      </c>
      <c r="U192" s="28">
        <v>298381</v>
      </c>
      <c r="V192" s="29">
        <f>SUM(J192:U192)</f>
        <v>2209181</v>
      </c>
    </row>
    <row r="193" spans="1:22" ht="16.5" thickBot="1" x14ac:dyDescent="0.3">
      <c r="A193" s="39"/>
      <c r="B193" s="40"/>
      <c r="C193" s="40"/>
      <c r="D193" s="40"/>
      <c r="E193" s="40"/>
      <c r="F193" s="40"/>
      <c r="G193" s="40"/>
      <c r="H193" s="40"/>
      <c r="I193" s="40"/>
      <c r="J193" s="66"/>
      <c r="K193" s="30"/>
      <c r="L193" s="30"/>
      <c r="M193" s="30"/>
      <c r="N193" s="30"/>
      <c r="O193" s="30"/>
      <c r="P193" s="30"/>
      <c r="Q193" s="68"/>
      <c r="R193" s="59"/>
      <c r="S193" s="30"/>
      <c r="T193" s="30"/>
      <c r="U193" s="30"/>
      <c r="V193" s="31">
        <f>SUM(V189:V192)</f>
        <v>2709635</v>
      </c>
    </row>
    <row r="194" spans="1:22" ht="16.5" thickBot="1" x14ac:dyDescent="0.3">
      <c r="A194" s="42">
        <v>1367</v>
      </c>
      <c r="B194" s="43" t="s">
        <v>55</v>
      </c>
      <c r="C194" s="43" t="s">
        <v>85</v>
      </c>
      <c r="D194" s="52">
        <v>28.6</v>
      </c>
      <c r="E194" s="51" t="s">
        <v>11</v>
      </c>
      <c r="F194" s="43" t="s">
        <v>42</v>
      </c>
      <c r="G194" s="44" t="s">
        <v>60</v>
      </c>
      <c r="H194" s="43" t="s">
        <v>42</v>
      </c>
      <c r="I194" s="44" t="s">
        <v>92</v>
      </c>
      <c r="J194" s="32">
        <v>59309</v>
      </c>
      <c r="K194" s="32">
        <v>50011</v>
      </c>
      <c r="L194" s="32">
        <v>40664</v>
      </c>
      <c r="M194" s="32">
        <v>62524</v>
      </c>
      <c r="N194" s="32">
        <v>91058</v>
      </c>
      <c r="O194" s="32">
        <v>78232</v>
      </c>
      <c r="P194" s="32">
        <v>39390</v>
      </c>
      <c r="Q194" s="56">
        <v>79292</v>
      </c>
      <c r="R194" s="56">
        <v>13420</v>
      </c>
      <c r="S194" s="32">
        <v>34956</v>
      </c>
      <c r="T194" s="32">
        <v>133626</v>
      </c>
      <c r="U194" s="32">
        <v>115005</v>
      </c>
      <c r="V194" s="33">
        <f>SUM(J194:U194)</f>
        <v>797487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SUM(V194)</f>
        <v>797487</v>
      </c>
    </row>
    <row r="196" spans="1:22" ht="15.75" x14ac:dyDescent="0.25">
      <c r="A196" s="312">
        <v>1368</v>
      </c>
      <c r="B196" s="315" t="s">
        <v>55</v>
      </c>
      <c r="C196" s="315" t="s">
        <v>85</v>
      </c>
      <c r="D196" s="315">
        <v>29</v>
      </c>
      <c r="E196" s="324" t="s">
        <v>60</v>
      </c>
      <c r="F196" s="315" t="s">
        <v>42</v>
      </c>
      <c r="G196" s="341" t="s">
        <v>105</v>
      </c>
      <c r="H196" s="315" t="s">
        <v>42</v>
      </c>
      <c r="I196" s="38" t="s">
        <v>92</v>
      </c>
      <c r="J196" s="15">
        <v>62737</v>
      </c>
      <c r="K196" s="15">
        <v>49703</v>
      </c>
      <c r="L196" s="15">
        <v>81030</v>
      </c>
      <c r="M196" s="15">
        <v>65026</v>
      </c>
      <c r="N196" s="15">
        <v>85406</v>
      </c>
      <c r="O196" s="15">
        <v>69284</v>
      </c>
      <c r="P196" s="15">
        <v>43379</v>
      </c>
      <c r="Q196" s="15">
        <v>81452</v>
      </c>
      <c r="R196" s="14">
        <v>22422</v>
      </c>
      <c r="S196" s="15">
        <v>41574</v>
      </c>
      <c r="T196" s="15">
        <v>84791</v>
      </c>
      <c r="U196" s="15">
        <v>66572</v>
      </c>
      <c r="V196" s="23">
        <f>SUM(J196:U196)</f>
        <v>753376</v>
      </c>
    </row>
    <row r="197" spans="1:22" ht="15.75" x14ac:dyDescent="0.25">
      <c r="A197" s="312"/>
      <c r="B197" s="315"/>
      <c r="C197" s="315"/>
      <c r="D197" s="315"/>
      <c r="E197" s="324"/>
      <c r="F197" s="315"/>
      <c r="G197" s="327"/>
      <c r="H197" s="315"/>
      <c r="I197" s="3" t="s">
        <v>91</v>
      </c>
      <c r="J197" s="17">
        <v>0</v>
      </c>
      <c r="K197" s="17">
        <v>0</v>
      </c>
      <c r="L197" s="17">
        <v>0</v>
      </c>
      <c r="M197" s="17">
        <v>0</v>
      </c>
      <c r="N197" s="17">
        <v>6439</v>
      </c>
      <c r="O197" s="17">
        <v>6333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>SUM(J197:U197)</f>
        <v>12772</v>
      </c>
    </row>
    <row r="198" spans="1:22" ht="16.5" thickBot="1" x14ac:dyDescent="0.3">
      <c r="A198" s="313"/>
      <c r="B198" s="316"/>
      <c r="C198" s="316"/>
      <c r="D198" s="316"/>
      <c r="E198" s="24"/>
      <c r="F198" s="316"/>
      <c r="G198" s="328"/>
      <c r="H198" s="316"/>
      <c r="I198" s="18" t="s">
        <v>90</v>
      </c>
      <c r="J198" s="26">
        <v>146105</v>
      </c>
      <c r="K198" s="26">
        <v>145082</v>
      </c>
      <c r="L198" s="26">
        <v>146256</v>
      </c>
      <c r="M198" s="26">
        <v>144083</v>
      </c>
      <c r="N198" s="26">
        <v>137345</v>
      </c>
      <c r="O198" s="26">
        <v>162215</v>
      </c>
      <c r="P198" s="26">
        <v>133147</v>
      </c>
      <c r="Q198" s="26">
        <v>143893</v>
      </c>
      <c r="R198" s="25">
        <v>124414</v>
      </c>
      <c r="S198" s="26">
        <v>154839</v>
      </c>
      <c r="T198" s="26">
        <v>119761</v>
      </c>
      <c r="U198" s="26">
        <v>158014</v>
      </c>
      <c r="V198" s="27">
        <f>SUM(J198:U198)</f>
        <v>1715154</v>
      </c>
    </row>
    <row r="199" spans="1:22" ht="16.5" thickBot="1" x14ac:dyDescent="0.3">
      <c r="A199" s="4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0"/>
      <c r="R199" s="59"/>
      <c r="S199" s="30"/>
      <c r="T199" s="30"/>
      <c r="U199" s="30"/>
      <c r="V199" s="31">
        <f>SUM(V196:V198)</f>
        <v>2481302</v>
      </c>
    </row>
    <row r="200" spans="1:22" ht="15.75" x14ac:dyDescent="0.25">
      <c r="A200" s="311">
        <v>2069</v>
      </c>
      <c r="B200" s="314" t="s">
        <v>131</v>
      </c>
      <c r="C200" s="314" t="s">
        <v>83</v>
      </c>
      <c r="D200" s="317">
        <v>278.75</v>
      </c>
      <c r="E200" s="323" t="s">
        <v>132</v>
      </c>
      <c r="F200" s="314" t="s">
        <v>133</v>
      </c>
      <c r="G200" s="340" t="s">
        <v>134</v>
      </c>
      <c r="H200" s="314" t="s">
        <v>133</v>
      </c>
      <c r="I200" s="4" t="s">
        <v>103</v>
      </c>
      <c r="J200" s="15">
        <v>0</v>
      </c>
      <c r="K200" s="15">
        <v>0</v>
      </c>
      <c r="L200" s="15">
        <v>66222</v>
      </c>
      <c r="M200" s="15">
        <v>62386</v>
      </c>
      <c r="N200" s="15">
        <v>57988</v>
      </c>
      <c r="O200" s="15">
        <v>66338</v>
      </c>
      <c r="P200" s="15">
        <v>64839</v>
      </c>
      <c r="Q200" s="16">
        <v>66082</v>
      </c>
      <c r="R200" s="14">
        <v>62343</v>
      </c>
      <c r="S200" s="15">
        <v>66166</v>
      </c>
      <c r="T200" s="15">
        <v>58210</v>
      </c>
      <c r="U200" s="15">
        <v>67896</v>
      </c>
      <c r="V200" s="22">
        <f>SUM(J200:U200)</f>
        <v>638470</v>
      </c>
    </row>
    <row r="201" spans="1:22" ht="16.5" thickBot="1" x14ac:dyDescent="0.3">
      <c r="A201" s="313"/>
      <c r="B201" s="316"/>
      <c r="C201" s="316"/>
      <c r="D201" s="319"/>
      <c r="E201" s="325"/>
      <c r="F201" s="316"/>
      <c r="G201" s="355"/>
      <c r="H201" s="316"/>
      <c r="I201" s="18"/>
      <c r="J201" s="28"/>
      <c r="K201" s="28"/>
      <c r="L201" s="28"/>
      <c r="M201" s="28"/>
      <c r="N201" s="28"/>
      <c r="O201" s="28"/>
      <c r="P201" s="28"/>
      <c r="Q201" s="25"/>
      <c r="R201" s="55"/>
      <c r="S201" s="28"/>
      <c r="T201" s="28"/>
      <c r="U201" s="28"/>
      <c r="V201" s="29"/>
    </row>
    <row r="202" spans="1:22" ht="16.5" thickBot="1" x14ac:dyDescent="0.3">
      <c r="A202" s="49"/>
      <c r="B202" s="40"/>
      <c r="C202" s="40"/>
      <c r="D202" s="40"/>
      <c r="E202" s="40"/>
      <c r="F202" s="40"/>
      <c r="G202" s="40"/>
      <c r="H202" s="40"/>
      <c r="I202" s="4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SUM(V200:V201)</f>
        <v>638470</v>
      </c>
    </row>
    <row r="203" spans="1:22" ht="16.5" thickBot="1" x14ac:dyDescent="0.3">
      <c r="A203" s="82"/>
      <c r="B203" s="83"/>
      <c r="C203" s="83"/>
      <c r="D203" s="83"/>
      <c r="E203" s="83"/>
      <c r="F203" s="83"/>
      <c r="G203" s="83"/>
      <c r="H203" s="84"/>
      <c r="I203" s="84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1">
        <f>V202+V199+V195+V193+V188+V180+V172+V164+V159+V153+V147+V140+V135+V130+V122+V118+V112+V108+V103+V97+V91+V79+V74+V69+V64+V61+V59+V57+V55+V52+V47+V37+V33+V31+V28+V26+V23+V21+V16+V11</f>
        <v>62478524</v>
      </c>
    </row>
    <row r="206" spans="1:22" x14ac:dyDescent="0.2">
      <c r="A206" s="7" t="s">
        <v>121</v>
      </c>
    </row>
    <row r="207" spans="1:22" x14ac:dyDescent="0.2">
      <c r="A207" s="7" t="s">
        <v>122</v>
      </c>
    </row>
    <row r="208" spans="1:22" x14ac:dyDescent="0.2">
      <c r="A208" s="77" t="s">
        <v>109</v>
      </c>
    </row>
    <row r="209" spans="1:1" x14ac:dyDescent="0.2">
      <c r="A209" s="77" t="s">
        <v>120</v>
      </c>
    </row>
    <row r="210" spans="1:1" x14ac:dyDescent="0.2">
      <c r="A210" s="77" t="s">
        <v>118</v>
      </c>
    </row>
    <row r="211" spans="1:1" x14ac:dyDescent="0.2">
      <c r="A211" s="77" t="s">
        <v>130</v>
      </c>
    </row>
    <row r="212" spans="1:1" x14ac:dyDescent="0.2">
      <c r="A212" s="77" t="s">
        <v>108</v>
      </c>
    </row>
    <row r="213" spans="1:1" x14ac:dyDescent="0.2">
      <c r="A213" s="77" t="s">
        <v>117</v>
      </c>
    </row>
    <row r="214" spans="1:1" x14ac:dyDescent="0.2">
      <c r="A214" s="77" t="s">
        <v>124</v>
      </c>
    </row>
    <row r="215" spans="1:1" x14ac:dyDescent="0.2">
      <c r="A215" s="77" t="s">
        <v>116</v>
      </c>
    </row>
    <row r="216" spans="1:1" x14ac:dyDescent="0.2">
      <c r="A216" s="77" t="s">
        <v>107</v>
      </c>
    </row>
    <row r="217" spans="1:1" x14ac:dyDescent="0.2">
      <c r="A217" s="77" t="s">
        <v>119</v>
      </c>
    </row>
    <row r="218" spans="1:1" x14ac:dyDescent="0.2">
      <c r="A218" s="77" t="s">
        <v>110</v>
      </c>
    </row>
  </sheetData>
  <mergeCells count="272">
    <mergeCell ref="A200:A201"/>
    <mergeCell ref="B200:B201"/>
    <mergeCell ref="C200:C201"/>
    <mergeCell ref="D200:D201"/>
    <mergeCell ref="D62:D63"/>
    <mergeCell ref="G38:G46"/>
    <mergeCell ref="E200:E201"/>
    <mergeCell ref="F200:F201"/>
    <mergeCell ref="G200:G201"/>
    <mergeCell ref="A62:A63"/>
    <mergeCell ref="A65:A68"/>
    <mergeCell ref="D65:D68"/>
    <mergeCell ref="B104:B107"/>
    <mergeCell ref="A75:A78"/>
    <mergeCell ref="A80:A90"/>
    <mergeCell ref="A98:A102"/>
    <mergeCell ref="B98:B102"/>
    <mergeCell ref="A104:A107"/>
    <mergeCell ref="A92:A96"/>
    <mergeCell ref="C104:C107"/>
    <mergeCell ref="D48:D51"/>
    <mergeCell ref="C48:C51"/>
    <mergeCell ref="C98:C102"/>
    <mergeCell ref="D98:D102"/>
    <mergeCell ref="H200:H201"/>
    <mergeCell ref="E7:E10"/>
    <mergeCell ref="F7:F10"/>
    <mergeCell ref="G7:G10"/>
    <mergeCell ref="E12:E15"/>
    <mergeCell ref="F12:F15"/>
    <mergeCell ref="G12:G15"/>
    <mergeCell ref="H12:H15"/>
    <mergeCell ref="E17:E20"/>
    <mergeCell ref="G181:G187"/>
    <mergeCell ref="F104:F107"/>
    <mergeCell ref="F38:F46"/>
    <mergeCell ref="H62:H63"/>
    <mergeCell ref="H65:H68"/>
    <mergeCell ref="G70:G73"/>
    <mergeCell ref="H70:H73"/>
    <mergeCell ref="G65:G68"/>
    <mergeCell ref="E173:E179"/>
    <mergeCell ref="H119:H121"/>
    <mergeCell ref="E109:E111"/>
    <mergeCell ref="E92:E96"/>
    <mergeCell ref="F92:F96"/>
    <mergeCell ref="G92:G96"/>
    <mergeCell ref="G148:G152"/>
    <mergeCell ref="C12:C15"/>
    <mergeCell ref="D12:D15"/>
    <mergeCell ref="G189:G192"/>
    <mergeCell ref="H189:H192"/>
    <mergeCell ref="D189:D192"/>
    <mergeCell ref="E189:E192"/>
    <mergeCell ref="F189:F192"/>
    <mergeCell ref="H181:H187"/>
    <mergeCell ref="E181:E187"/>
    <mergeCell ref="F181:F187"/>
    <mergeCell ref="D181:D187"/>
    <mergeCell ref="F80:F90"/>
    <mergeCell ref="G80:G90"/>
    <mergeCell ref="H80:H90"/>
    <mergeCell ref="G109:G111"/>
    <mergeCell ref="G75:G78"/>
    <mergeCell ref="H123:H129"/>
    <mergeCell ref="H113:H117"/>
    <mergeCell ref="E104:E107"/>
    <mergeCell ref="D80:D90"/>
    <mergeCell ref="E80:E90"/>
    <mergeCell ref="F48:F51"/>
    <mergeCell ref="F62:F63"/>
    <mergeCell ref="C65:C68"/>
    <mergeCell ref="A7:A10"/>
    <mergeCell ref="B75:B78"/>
    <mergeCell ref="A38:A46"/>
    <mergeCell ref="B38:B46"/>
    <mergeCell ref="B65:B68"/>
    <mergeCell ref="A48:A51"/>
    <mergeCell ref="A24:A25"/>
    <mergeCell ref="A12:A15"/>
    <mergeCell ref="B12:B15"/>
    <mergeCell ref="B7:B10"/>
    <mergeCell ref="B62:B63"/>
    <mergeCell ref="B34:B36"/>
    <mergeCell ref="A34:A36"/>
    <mergeCell ref="A53:A54"/>
    <mergeCell ref="B53:B54"/>
    <mergeCell ref="J5:U5"/>
    <mergeCell ref="A29:A30"/>
    <mergeCell ref="B29:B30"/>
    <mergeCell ref="C29:C30"/>
    <mergeCell ref="D29:D30"/>
    <mergeCell ref="E29:E30"/>
    <mergeCell ref="F29:F30"/>
    <mergeCell ref="G29:G30"/>
    <mergeCell ref="H29:H30"/>
    <mergeCell ref="F17:F20"/>
    <mergeCell ref="B24:B25"/>
    <mergeCell ref="C24:C25"/>
    <mergeCell ref="D24:D25"/>
    <mergeCell ref="E24:E25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A5:A6"/>
    <mergeCell ref="E75:E78"/>
    <mergeCell ref="D38:D46"/>
    <mergeCell ref="E48:E51"/>
    <mergeCell ref="C62:C63"/>
    <mergeCell ref="E62:E63"/>
    <mergeCell ref="E65:E68"/>
    <mergeCell ref="C38:C46"/>
    <mergeCell ref="E38:E46"/>
    <mergeCell ref="C53:C54"/>
    <mergeCell ref="D53:D54"/>
    <mergeCell ref="E53:E54"/>
    <mergeCell ref="B80:B90"/>
    <mergeCell ref="C75:C78"/>
    <mergeCell ref="C119:C121"/>
    <mergeCell ref="B113:B117"/>
    <mergeCell ref="C113:C117"/>
    <mergeCell ref="A181:A187"/>
    <mergeCell ref="B181:B187"/>
    <mergeCell ref="C189:C192"/>
    <mergeCell ref="C181:C187"/>
    <mergeCell ref="C160:C163"/>
    <mergeCell ref="A148:A152"/>
    <mergeCell ref="B148:B152"/>
    <mergeCell ref="C148:C152"/>
    <mergeCell ref="B165:B171"/>
    <mergeCell ref="C109:C111"/>
    <mergeCell ref="B109:B111"/>
    <mergeCell ref="B92:B96"/>
    <mergeCell ref="C92:C96"/>
    <mergeCell ref="B154:B158"/>
    <mergeCell ref="C80:C90"/>
    <mergeCell ref="B196:B198"/>
    <mergeCell ref="A196:A198"/>
    <mergeCell ref="A189:A192"/>
    <mergeCell ref="B189:B192"/>
    <mergeCell ref="C165:C171"/>
    <mergeCell ref="A165:A171"/>
    <mergeCell ref="H75:H78"/>
    <mergeCell ref="D75:D78"/>
    <mergeCell ref="H98:H102"/>
    <mergeCell ref="D104:D107"/>
    <mergeCell ref="G104:G107"/>
    <mergeCell ref="A160:A163"/>
    <mergeCell ref="A141:A146"/>
    <mergeCell ref="B141:B146"/>
    <mergeCell ref="C141:C146"/>
    <mergeCell ref="B160:B163"/>
    <mergeCell ref="H131:H134"/>
    <mergeCell ref="H109:H111"/>
    <mergeCell ref="G131:G134"/>
    <mergeCell ref="H92:H96"/>
    <mergeCell ref="A173:A179"/>
    <mergeCell ref="B173:B179"/>
    <mergeCell ref="C173:C179"/>
    <mergeCell ref="D173:D179"/>
    <mergeCell ref="D119:D121"/>
    <mergeCell ref="F109:F111"/>
    <mergeCell ref="E119:E121"/>
    <mergeCell ref="E113:E117"/>
    <mergeCell ref="F113:F117"/>
    <mergeCell ref="G113:G117"/>
    <mergeCell ref="D113:D117"/>
    <mergeCell ref="H196:H198"/>
    <mergeCell ref="E196:E197"/>
    <mergeCell ref="D196:D198"/>
    <mergeCell ref="D165:D171"/>
    <mergeCell ref="G136:G139"/>
    <mergeCell ref="H136:H139"/>
    <mergeCell ref="H141:H146"/>
    <mergeCell ref="G141:G146"/>
    <mergeCell ref="G173:G179"/>
    <mergeCell ref="H173:H179"/>
    <mergeCell ref="H165:H171"/>
    <mergeCell ref="D160:D163"/>
    <mergeCell ref="E160:E163"/>
    <mergeCell ref="F160:F163"/>
    <mergeCell ref="G160:G163"/>
    <mergeCell ref="H160:H163"/>
    <mergeCell ref="G165:G171"/>
    <mergeCell ref="C196:C198"/>
    <mergeCell ref="F196:F198"/>
    <mergeCell ref="G196:G198"/>
    <mergeCell ref="D109:D111"/>
    <mergeCell ref="B119:B121"/>
    <mergeCell ref="F119:F121"/>
    <mergeCell ref="C131:C134"/>
    <mergeCell ref="G123:G129"/>
    <mergeCell ref="A123:A129"/>
    <mergeCell ref="B123:B129"/>
    <mergeCell ref="C123:C129"/>
    <mergeCell ref="F123:F129"/>
    <mergeCell ref="E123:E129"/>
    <mergeCell ref="D123:D129"/>
    <mergeCell ref="B131:B134"/>
    <mergeCell ref="E131:E134"/>
    <mergeCell ref="D141:D146"/>
    <mergeCell ref="E141:E146"/>
    <mergeCell ref="F141:F146"/>
    <mergeCell ref="F131:F134"/>
    <mergeCell ref="D131:D134"/>
    <mergeCell ref="D136:D139"/>
    <mergeCell ref="E136:E139"/>
    <mergeCell ref="A119:A121"/>
    <mergeCell ref="D92:D96"/>
    <mergeCell ref="G119:G121"/>
    <mergeCell ref="E98:E102"/>
    <mergeCell ref="F98:F102"/>
    <mergeCell ref="H17:H20"/>
    <mergeCell ref="A17:A20"/>
    <mergeCell ref="B17:B20"/>
    <mergeCell ref="C17:C20"/>
    <mergeCell ref="D17:D20"/>
    <mergeCell ref="A113:A117"/>
    <mergeCell ref="A109:A111"/>
    <mergeCell ref="H104:H107"/>
    <mergeCell ref="G98:G102"/>
    <mergeCell ref="F75:F78"/>
    <mergeCell ref="A70:A73"/>
    <mergeCell ref="B70:B73"/>
    <mergeCell ref="C70:C73"/>
    <mergeCell ref="D70:D73"/>
    <mergeCell ref="G17:G20"/>
    <mergeCell ref="F65:F68"/>
    <mergeCell ref="G62:G63"/>
    <mergeCell ref="E70:E73"/>
    <mergeCell ref="F70:F73"/>
    <mergeCell ref="B48:B51"/>
    <mergeCell ref="C34:C36"/>
    <mergeCell ref="D34:D36"/>
    <mergeCell ref="E34:E36"/>
    <mergeCell ref="F53:F54"/>
    <mergeCell ref="H48:H51"/>
    <mergeCell ref="F24:F25"/>
    <mergeCell ref="G24:G25"/>
    <mergeCell ref="H24:H25"/>
    <mergeCell ref="H38:H46"/>
    <mergeCell ref="G48:G51"/>
    <mergeCell ref="H34:H36"/>
    <mergeCell ref="F34:F36"/>
    <mergeCell ref="G34:G36"/>
    <mergeCell ref="G53:G54"/>
    <mergeCell ref="H53:H54"/>
    <mergeCell ref="E165:E171"/>
    <mergeCell ref="F165:F171"/>
    <mergeCell ref="A131:A134"/>
    <mergeCell ref="F173:F179"/>
    <mergeCell ref="F136:F139"/>
    <mergeCell ref="B136:B139"/>
    <mergeCell ref="A136:A139"/>
    <mergeCell ref="C136:C139"/>
    <mergeCell ref="A154:A158"/>
    <mergeCell ref="H148:H152"/>
    <mergeCell ref="C154:C158"/>
    <mergeCell ref="D154:D158"/>
    <mergeCell ref="D148:D152"/>
    <mergeCell ref="H154:H158"/>
    <mergeCell ref="E154:E158"/>
    <mergeCell ref="F154:F158"/>
    <mergeCell ref="G154:G158"/>
    <mergeCell ref="E148:E152"/>
    <mergeCell ref="F148:F15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2" manualBreakCount="2">
    <brk id="47" max="66" man="1"/>
    <brk id="97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2004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2004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63</v>
      </c>
      <c r="H7" s="326" t="s">
        <v>31</v>
      </c>
      <c r="I7" s="4" t="s">
        <v>92</v>
      </c>
      <c r="J7" s="17">
        <v>44409</v>
      </c>
      <c r="K7" s="17">
        <v>37985</v>
      </c>
      <c r="L7" s="17">
        <v>45085</v>
      </c>
      <c r="M7" s="17">
        <v>47920</v>
      </c>
      <c r="N7" s="17">
        <v>51863</v>
      </c>
      <c r="O7" s="17">
        <v>49460</v>
      </c>
      <c r="P7" s="17">
        <v>49490</v>
      </c>
      <c r="Q7" s="34">
        <v>54942</v>
      </c>
      <c r="R7" s="58">
        <v>55194</v>
      </c>
      <c r="S7" s="34">
        <v>57522</v>
      </c>
      <c r="T7" s="34">
        <v>54305</v>
      </c>
      <c r="U7" s="34">
        <v>56550</v>
      </c>
      <c r="V7" s="35">
        <f>SUM(J7:U7)</f>
        <v>604725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91</v>
      </c>
      <c r="J8" s="17">
        <v>10187</v>
      </c>
      <c r="K8" s="17">
        <v>10113</v>
      </c>
      <c r="L8" s="17">
        <v>7863</v>
      </c>
      <c r="M8" s="17">
        <v>7574</v>
      </c>
      <c r="N8" s="17">
        <v>8997</v>
      </c>
      <c r="O8" s="17">
        <v>8631</v>
      </c>
      <c r="P8" s="17">
        <v>11690</v>
      </c>
      <c r="Q8" s="17">
        <v>10088</v>
      </c>
      <c r="R8" s="16">
        <v>10053</v>
      </c>
      <c r="S8" s="17">
        <v>10294</v>
      </c>
      <c r="T8" s="17">
        <v>8024</v>
      </c>
      <c r="U8" s="17">
        <v>9764</v>
      </c>
      <c r="V8" s="22">
        <f>SUM(J8:U8)</f>
        <v>113278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103</v>
      </c>
      <c r="J9" s="17">
        <v>9143</v>
      </c>
      <c r="K9" s="17">
        <v>12234</v>
      </c>
      <c r="L9" s="17">
        <v>9308</v>
      </c>
      <c r="M9" s="17">
        <v>12464</v>
      </c>
      <c r="N9" s="17">
        <v>9666</v>
      </c>
      <c r="O9" s="17">
        <v>9083</v>
      </c>
      <c r="P9" s="17">
        <v>15068</v>
      </c>
      <c r="Q9" s="17">
        <v>10757</v>
      </c>
      <c r="R9" s="16">
        <v>9026</v>
      </c>
      <c r="S9" s="17">
        <v>13695</v>
      </c>
      <c r="T9" s="17">
        <v>8031</v>
      </c>
      <c r="U9" s="17">
        <v>11826</v>
      </c>
      <c r="V9" s="22">
        <f>SUM(J9:U9)</f>
        <v>130301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394</v>
      </c>
      <c r="R10" s="16">
        <v>643</v>
      </c>
      <c r="S10" s="17">
        <v>565</v>
      </c>
      <c r="T10" s="17">
        <v>391</v>
      </c>
      <c r="U10" s="17">
        <v>458</v>
      </c>
      <c r="V10" s="22">
        <f>SUM(J10:U10)</f>
        <v>2451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850755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27</v>
      </c>
      <c r="H13" s="326" t="s">
        <v>31</v>
      </c>
      <c r="I13" s="41" t="s">
        <v>92</v>
      </c>
      <c r="J13" s="15">
        <v>17176</v>
      </c>
      <c r="K13" s="15">
        <v>18620</v>
      </c>
      <c r="L13" s="15">
        <v>19968</v>
      </c>
      <c r="M13" s="15">
        <v>20661</v>
      </c>
      <c r="N13" s="15">
        <v>22189</v>
      </c>
      <c r="O13" s="15">
        <v>21439</v>
      </c>
      <c r="P13" s="15">
        <v>23580</v>
      </c>
      <c r="Q13" s="14">
        <v>24860</v>
      </c>
      <c r="R13" s="14">
        <v>24561</v>
      </c>
      <c r="S13" s="15">
        <v>27354</v>
      </c>
      <c r="T13" s="15">
        <v>21368</v>
      </c>
      <c r="U13" s="15">
        <v>25767</v>
      </c>
      <c r="V13" s="23">
        <f>SUM(J13:U13)</f>
        <v>267543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91</v>
      </c>
      <c r="J14" s="36">
        <v>10571</v>
      </c>
      <c r="K14" s="17">
        <v>7297</v>
      </c>
      <c r="L14" s="17">
        <v>8936</v>
      </c>
      <c r="M14" s="17">
        <v>5893</v>
      </c>
      <c r="N14" s="17">
        <v>5917</v>
      </c>
      <c r="O14" s="17">
        <v>5844</v>
      </c>
      <c r="P14" s="17">
        <v>10109</v>
      </c>
      <c r="Q14" s="16">
        <v>8958</v>
      </c>
      <c r="R14" s="16">
        <v>7004</v>
      </c>
      <c r="S14" s="17">
        <v>10496</v>
      </c>
      <c r="T14" s="17">
        <v>7708</v>
      </c>
      <c r="U14" s="17">
        <v>7360</v>
      </c>
      <c r="V14" s="22">
        <f>SUM(J14:U14)</f>
        <v>96093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103</v>
      </c>
      <c r="J15" s="36">
        <v>7515</v>
      </c>
      <c r="K15" s="17">
        <v>4659</v>
      </c>
      <c r="L15" s="17">
        <v>4683</v>
      </c>
      <c r="M15" s="17">
        <v>5677</v>
      </c>
      <c r="N15" s="17">
        <v>6540</v>
      </c>
      <c r="O15" s="17">
        <v>4462</v>
      </c>
      <c r="P15" s="17">
        <v>6233</v>
      </c>
      <c r="Q15" s="16">
        <v>6872</v>
      </c>
      <c r="R15" s="16">
        <v>6969</v>
      </c>
      <c r="S15" s="17">
        <v>7824</v>
      </c>
      <c r="T15" s="17">
        <v>2925</v>
      </c>
      <c r="U15" s="17">
        <v>6793</v>
      </c>
      <c r="V15" s="22">
        <f>SUM(J15:U15)</f>
        <v>71152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500</v>
      </c>
      <c r="S16" s="17">
        <v>535</v>
      </c>
      <c r="T16" s="17">
        <v>353</v>
      </c>
      <c r="U16" s="17">
        <v>457</v>
      </c>
      <c r="V16" s="22">
        <f>SUM(J16:U16)</f>
        <v>1845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12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32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44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436677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66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61585</v>
      </c>
      <c r="K19" s="15">
        <v>56605</v>
      </c>
      <c r="L19" s="15">
        <v>65053</v>
      </c>
      <c r="M19" s="15">
        <v>68581</v>
      </c>
      <c r="N19" s="15">
        <v>74052</v>
      </c>
      <c r="O19" s="15">
        <v>70899</v>
      </c>
      <c r="P19" s="15">
        <v>73070</v>
      </c>
      <c r="Q19" s="14">
        <v>79802</v>
      </c>
      <c r="R19" s="14">
        <v>79755</v>
      </c>
      <c r="S19" s="15">
        <v>84876</v>
      </c>
      <c r="T19" s="15">
        <v>75673</v>
      </c>
      <c r="U19" s="15">
        <v>82317</v>
      </c>
      <c r="V19" s="23">
        <f>SUM(J19:U19)</f>
        <v>872268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91</v>
      </c>
      <c r="J20" s="17">
        <v>20758</v>
      </c>
      <c r="K20" s="17">
        <v>17410</v>
      </c>
      <c r="L20" s="17">
        <v>16799</v>
      </c>
      <c r="M20" s="17">
        <v>13467</v>
      </c>
      <c r="N20" s="17">
        <v>14914</v>
      </c>
      <c r="O20" s="17">
        <v>14475</v>
      </c>
      <c r="P20" s="17">
        <v>21799</v>
      </c>
      <c r="Q20" s="16">
        <v>19046</v>
      </c>
      <c r="R20" s="16">
        <v>17057</v>
      </c>
      <c r="S20" s="17">
        <v>20790</v>
      </c>
      <c r="T20" s="17">
        <v>15732</v>
      </c>
      <c r="U20" s="17">
        <v>17124</v>
      </c>
      <c r="V20" s="22">
        <f>SUM(J20:U20)</f>
        <v>209371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103</v>
      </c>
      <c r="J21" s="17">
        <v>16658</v>
      </c>
      <c r="K21" s="17">
        <v>16893</v>
      </c>
      <c r="L21" s="17">
        <v>13991</v>
      </c>
      <c r="M21" s="17">
        <v>18141</v>
      </c>
      <c r="N21" s="17">
        <v>16206</v>
      </c>
      <c r="O21" s="17">
        <v>13545</v>
      </c>
      <c r="P21" s="17">
        <v>21301</v>
      </c>
      <c r="Q21" s="16">
        <v>17629</v>
      </c>
      <c r="R21" s="16">
        <v>15995</v>
      </c>
      <c r="S21" s="17">
        <v>21519</v>
      </c>
      <c r="T21" s="17">
        <v>10956</v>
      </c>
      <c r="U21" s="17">
        <v>18619</v>
      </c>
      <c r="V21" s="22">
        <f>SUM(J21:U21)</f>
        <v>201453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394</v>
      </c>
      <c r="R22" s="16">
        <v>1143</v>
      </c>
      <c r="S22" s="17">
        <v>1100</v>
      </c>
      <c r="T22" s="17">
        <v>744</v>
      </c>
      <c r="U22" s="17">
        <v>915</v>
      </c>
      <c r="V22" s="22">
        <f>SUM(J22:U22)</f>
        <v>4296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12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32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44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1287432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21</v>
      </c>
      <c r="H25" s="44" t="s">
        <v>31</v>
      </c>
      <c r="I25" s="44" t="s">
        <v>93</v>
      </c>
      <c r="J25" s="67">
        <v>295235</v>
      </c>
      <c r="K25" s="32">
        <v>269554</v>
      </c>
      <c r="L25" s="32">
        <v>348691</v>
      </c>
      <c r="M25" s="32">
        <v>360415</v>
      </c>
      <c r="N25" s="32">
        <v>300383</v>
      </c>
      <c r="O25" s="32">
        <v>293965</v>
      </c>
      <c r="P25" s="32">
        <v>315244</v>
      </c>
      <c r="Q25" s="25">
        <v>287803</v>
      </c>
      <c r="R25" s="56">
        <v>311888</v>
      </c>
      <c r="S25" s="32">
        <v>346480</v>
      </c>
      <c r="T25" s="32">
        <v>263797</v>
      </c>
      <c r="U25" s="32">
        <v>283620</v>
      </c>
      <c r="V25" s="33">
        <f>SUM(J25:U25)</f>
        <v>3677075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3677075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21</v>
      </c>
      <c r="H27" s="76" t="s">
        <v>31</v>
      </c>
      <c r="I27" s="41" t="s">
        <v>97</v>
      </c>
      <c r="J27" s="15">
        <v>14438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14438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14438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21</v>
      </c>
      <c r="F29" s="47" t="s">
        <v>31</v>
      </c>
      <c r="G29" s="47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14" t="s">
        <v>33</v>
      </c>
      <c r="C31" s="314" t="s">
        <v>81</v>
      </c>
      <c r="D31" s="314">
        <v>15</v>
      </c>
      <c r="E31" s="326" t="s">
        <v>24</v>
      </c>
      <c r="F31" s="326" t="s">
        <v>34</v>
      </c>
      <c r="G31" s="326" t="s">
        <v>25</v>
      </c>
      <c r="H31" s="326" t="s">
        <v>34</v>
      </c>
      <c r="I31" s="73" t="s">
        <v>92</v>
      </c>
      <c r="J31" s="72">
        <v>56320</v>
      </c>
      <c r="K31" s="34">
        <v>59041</v>
      </c>
      <c r="L31" s="34">
        <v>59680</v>
      </c>
      <c r="M31" s="34">
        <v>74852</v>
      </c>
      <c r="N31" s="34">
        <v>68652</v>
      </c>
      <c r="O31" s="34">
        <v>87119</v>
      </c>
      <c r="P31" s="34">
        <v>92061</v>
      </c>
      <c r="Q31" s="58">
        <v>97836</v>
      </c>
      <c r="R31" s="58">
        <v>111680</v>
      </c>
      <c r="S31" s="34">
        <v>97146</v>
      </c>
      <c r="T31" s="34">
        <v>91118</v>
      </c>
      <c r="U31" s="34">
        <v>88089</v>
      </c>
      <c r="V31" s="35">
        <f>SUM(J31:U31)</f>
        <v>983594</v>
      </c>
    </row>
    <row r="32" spans="1:22" ht="16.5" thickBot="1" x14ac:dyDescent="0.3">
      <c r="A32" s="313"/>
      <c r="B32" s="316"/>
      <c r="C32" s="316"/>
      <c r="D32" s="316"/>
      <c r="E32" s="328"/>
      <c r="F32" s="328"/>
      <c r="G32" s="328"/>
      <c r="H32" s="328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92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92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983686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24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26522</v>
      </c>
      <c r="K34" s="32">
        <v>22116</v>
      </c>
      <c r="L34" s="32">
        <v>28887</v>
      </c>
      <c r="M34" s="32">
        <v>29993</v>
      </c>
      <c r="N34" s="32">
        <v>27958</v>
      </c>
      <c r="O34" s="32">
        <v>25533</v>
      </c>
      <c r="P34" s="32">
        <v>29119</v>
      </c>
      <c r="Q34" s="25">
        <v>26085</v>
      </c>
      <c r="R34" s="56">
        <v>33401</v>
      </c>
      <c r="S34" s="32">
        <v>27869</v>
      </c>
      <c r="T34" s="32">
        <v>30093</v>
      </c>
      <c r="U34" s="32">
        <v>27435</v>
      </c>
      <c r="V34" s="33">
        <f>SUM(J34:U34)</f>
        <v>335011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335011</v>
      </c>
    </row>
    <row r="36" spans="1:22" ht="15.75" x14ac:dyDescent="0.25">
      <c r="A36" s="311">
        <v>537</v>
      </c>
      <c r="B36" s="314" t="s">
        <v>35</v>
      </c>
      <c r="C36" s="314" t="s">
        <v>83</v>
      </c>
      <c r="D36" s="317">
        <v>363.9</v>
      </c>
      <c r="E36" s="314" t="s">
        <v>16</v>
      </c>
      <c r="F36" s="314" t="s">
        <v>36</v>
      </c>
      <c r="G36" s="320" t="s">
        <v>67</v>
      </c>
      <c r="H36" s="314" t="s">
        <v>37</v>
      </c>
      <c r="I36" s="41" t="s">
        <v>92</v>
      </c>
      <c r="J36" s="15">
        <v>16862</v>
      </c>
      <c r="K36" s="15">
        <v>0</v>
      </c>
      <c r="L36" s="15">
        <v>39135</v>
      </c>
      <c r="M36" s="15">
        <v>8849</v>
      </c>
      <c r="N36" s="15">
        <v>0</v>
      </c>
      <c r="O36" s="15">
        <v>8383</v>
      </c>
      <c r="P36" s="15">
        <v>0</v>
      </c>
      <c r="Q36" s="16">
        <v>0</v>
      </c>
      <c r="R36" s="14">
        <v>0</v>
      </c>
      <c r="S36" s="15">
        <v>8998</v>
      </c>
      <c r="T36" s="15">
        <v>26826</v>
      </c>
      <c r="U36" s="15">
        <v>28323</v>
      </c>
      <c r="V36" s="23">
        <f>SUM(J36:U36)</f>
        <v>137376</v>
      </c>
    </row>
    <row r="37" spans="1:22" ht="15.75" x14ac:dyDescent="0.25">
      <c r="A37" s="312"/>
      <c r="B37" s="315"/>
      <c r="C37" s="315"/>
      <c r="D37" s="318"/>
      <c r="E37" s="315"/>
      <c r="F37" s="315"/>
      <c r="G37" s="315"/>
      <c r="H37" s="315"/>
      <c r="I37" s="4" t="s">
        <v>69</v>
      </c>
      <c r="J37" s="17">
        <v>19910</v>
      </c>
      <c r="K37" s="17">
        <v>0</v>
      </c>
      <c r="L37" s="17">
        <v>0</v>
      </c>
      <c r="M37" s="17">
        <v>21055</v>
      </c>
      <c r="N37" s="17">
        <v>0</v>
      </c>
      <c r="O37" s="17">
        <v>16723</v>
      </c>
      <c r="P37" s="17">
        <v>0</v>
      </c>
      <c r="Q37" s="16">
        <v>0</v>
      </c>
      <c r="R37" s="16">
        <v>0</v>
      </c>
      <c r="S37" s="17">
        <v>15249</v>
      </c>
      <c r="T37" s="17">
        <v>0</v>
      </c>
      <c r="U37" s="17">
        <v>0</v>
      </c>
      <c r="V37" s="22">
        <f>SUM(J37:U37)</f>
        <v>72937</v>
      </c>
    </row>
    <row r="38" spans="1:22" ht="16.5" thickBot="1" x14ac:dyDescent="0.3">
      <c r="A38" s="313"/>
      <c r="B38" s="316"/>
      <c r="C38" s="316"/>
      <c r="D38" s="319"/>
      <c r="E38" s="316"/>
      <c r="F38" s="316"/>
      <c r="G38" s="316"/>
      <c r="H38" s="316"/>
      <c r="I38" s="18" t="s">
        <v>93</v>
      </c>
      <c r="J38" s="28">
        <v>51091</v>
      </c>
      <c r="K38" s="28">
        <v>75796</v>
      </c>
      <c r="L38" s="28">
        <v>0</v>
      </c>
      <c r="M38" s="28">
        <v>64950</v>
      </c>
      <c r="N38" s="28">
        <v>62001</v>
      </c>
      <c r="O38" s="28">
        <v>74473</v>
      </c>
      <c r="P38" s="28">
        <v>75299</v>
      </c>
      <c r="Q38" s="25">
        <v>25407</v>
      </c>
      <c r="R38" s="55">
        <v>31362</v>
      </c>
      <c r="S38" s="28">
        <v>55765</v>
      </c>
      <c r="T38" s="28">
        <v>53374</v>
      </c>
      <c r="U38" s="28">
        <v>56157</v>
      </c>
      <c r="V38" s="29">
        <f>SUM(J38:U38)</f>
        <v>625675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SUM(V36:V38)</f>
        <v>835988</v>
      </c>
    </row>
    <row r="40" spans="1:22" ht="15.75" x14ac:dyDescent="0.25">
      <c r="A40" s="312">
        <v>541</v>
      </c>
      <c r="B40" s="315" t="s">
        <v>41</v>
      </c>
      <c r="C40" s="315" t="s">
        <v>81</v>
      </c>
      <c r="D40" s="315">
        <v>93</v>
      </c>
      <c r="E40" s="315" t="s">
        <v>7</v>
      </c>
      <c r="F40" s="315" t="s">
        <v>39</v>
      </c>
      <c r="G40" s="315" t="s">
        <v>8</v>
      </c>
      <c r="H40" s="315" t="s">
        <v>39</v>
      </c>
      <c r="I40" s="41" t="s">
        <v>94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3111</v>
      </c>
      <c r="Q40" s="16">
        <v>0</v>
      </c>
      <c r="R40" s="14">
        <v>1858</v>
      </c>
      <c r="S40" s="15">
        <v>0</v>
      </c>
      <c r="T40" s="15">
        <v>0</v>
      </c>
      <c r="U40" s="15">
        <v>0</v>
      </c>
      <c r="V40" s="23">
        <f t="shared" ref="V40:V48" si="0">SUM(J40:U40)</f>
        <v>4969</v>
      </c>
    </row>
    <row r="41" spans="1:22" ht="15.75" x14ac:dyDescent="0.25">
      <c r="A41" s="312"/>
      <c r="B41" s="315"/>
      <c r="C41" s="315"/>
      <c r="D41" s="315"/>
      <c r="E41" s="315"/>
      <c r="F41" s="315"/>
      <c r="G41" s="315"/>
      <c r="H41" s="315"/>
      <c r="I41" s="4" t="s">
        <v>92</v>
      </c>
      <c r="J41" s="17">
        <v>39694</v>
      </c>
      <c r="K41" s="17">
        <v>10990</v>
      </c>
      <c r="L41" s="17">
        <v>2200</v>
      </c>
      <c r="M41" s="17">
        <v>50110</v>
      </c>
      <c r="N41" s="17">
        <v>35180</v>
      </c>
      <c r="O41" s="17">
        <v>82346</v>
      </c>
      <c r="P41" s="17">
        <v>62520</v>
      </c>
      <c r="Q41" s="16">
        <v>44169</v>
      </c>
      <c r="R41" s="16">
        <v>33608</v>
      </c>
      <c r="S41" s="17">
        <v>39149</v>
      </c>
      <c r="T41" s="17">
        <v>8185</v>
      </c>
      <c r="U41" s="17">
        <v>34530</v>
      </c>
      <c r="V41" s="22">
        <f t="shared" si="0"/>
        <v>442681</v>
      </c>
    </row>
    <row r="42" spans="1:22" ht="15.75" x14ac:dyDescent="0.25">
      <c r="A42" s="312"/>
      <c r="B42" s="315"/>
      <c r="C42" s="315"/>
      <c r="D42" s="315"/>
      <c r="E42" s="315"/>
      <c r="F42" s="315"/>
      <c r="G42" s="315"/>
      <c r="H42" s="315"/>
      <c r="I42" s="3" t="s">
        <v>98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0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91</v>
      </c>
      <c r="J43" s="17">
        <v>11981</v>
      </c>
      <c r="K43" s="17">
        <v>7355</v>
      </c>
      <c r="L43" s="17">
        <v>11483</v>
      </c>
      <c r="M43" s="17">
        <v>31080</v>
      </c>
      <c r="N43" s="17">
        <v>75005</v>
      </c>
      <c r="O43" s="17">
        <v>66986</v>
      </c>
      <c r="P43" s="17">
        <v>22962</v>
      </c>
      <c r="Q43" s="16">
        <v>32535</v>
      </c>
      <c r="R43" s="16">
        <v>104960</v>
      </c>
      <c r="S43" s="17">
        <v>40202</v>
      </c>
      <c r="T43" s="17">
        <v>26632</v>
      </c>
      <c r="U43" s="17">
        <v>22151</v>
      </c>
      <c r="V43" s="22">
        <f t="shared" si="0"/>
        <v>453332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103</v>
      </c>
      <c r="J44" s="17">
        <v>0</v>
      </c>
      <c r="K44" s="17">
        <v>0</v>
      </c>
      <c r="L44" s="17">
        <v>10810</v>
      </c>
      <c r="M44" s="17">
        <v>24804</v>
      </c>
      <c r="N44" s="17">
        <v>73491</v>
      </c>
      <c r="O44" s="17">
        <v>60635</v>
      </c>
      <c r="P44" s="17">
        <v>21869</v>
      </c>
      <c r="Q44" s="16">
        <v>8783</v>
      </c>
      <c r="R44" s="16">
        <v>6141</v>
      </c>
      <c r="S44" s="17">
        <v>4342</v>
      </c>
      <c r="T44" s="17">
        <v>5375</v>
      </c>
      <c r="U44" s="17">
        <v>0</v>
      </c>
      <c r="V44" s="22">
        <f t="shared" si="0"/>
        <v>216250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69</v>
      </c>
      <c r="J45" s="17">
        <v>0</v>
      </c>
      <c r="K45" s="17">
        <v>4521</v>
      </c>
      <c r="L45" s="17">
        <v>15201</v>
      </c>
      <c r="M45" s="17">
        <v>4450</v>
      </c>
      <c r="N45" s="17">
        <v>0</v>
      </c>
      <c r="O45" s="17">
        <v>0</v>
      </c>
      <c r="P45" s="17">
        <v>0</v>
      </c>
      <c r="Q45" s="16">
        <v>3000</v>
      </c>
      <c r="R45" s="16">
        <v>4036</v>
      </c>
      <c r="S45" s="17">
        <v>4008</v>
      </c>
      <c r="T45" s="17">
        <v>0</v>
      </c>
      <c r="U45" s="17">
        <v>0</v>
      </c>
      <c r="V45" s="22">
        <f t="shared" si="0"/>
        <v>35216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70</v>
      </c>
      <c r="J46" s="17">
        <v>0</v>
      </c>
      <c r="K46" s="17">
        <v>0</v>
      </c>
      <c r="L46" s="17">
        <v>4749</v>
      </c>
      <c r="M46" s="17">
        <v>3499</v>
      </c>
      <c r="N46" s="17">
        <v>0</v>
      </c>
      <c r="O46" s="17">
        <v>0</v>
      </c>
      <c r="P46" s="17">
        <v>3601</v>
      </c>
      <c r="Q46" s="16">
        <v>8310</v>
      </c>
      <c r="R46" s="16">
        <v>5784</v>
      </c>
      <c r="S46" s="17">
        <v>3459</v>
      </c>
      <c r="T46" s="17">
        <v>0</v>
      </c>
      <c r="U46" s="17">
        <v>1133</v>
      </c>
      <c r="V46" s="22">
        <f t="shared" si="0"/>
        <v>30535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93</v>
      </c>
      <c r="J47" s="17">
        <v>34885</v>
      </c>
      <c r="K47" s="17">
        <v>31981</v>
      </c>
      <c r="L47" s="17">
        <v>14830</v>
      </c>
      <c r="M47" s="17">
        <v>48120</v>
      </c>
      <c r="N47" s="17">
        <v>1498</v>
      </c>
      <c r="O47" s="17">
        <v>0</v>
      </c>
      <c r="P47" s="17">
        <v>10032</v>
      </c>
      <c r="Q47" s="16">
        <v>20794</v>
      </c>
      <c r="R47" s="16">
        <v>26274</v>
      </c>
      <c r="S47" s="17">
        <v>0</v>
      </c>
      <c r="T47" s="17">
        <v>0</v>
      </c>
      <c r="U47" s="17">
        <v>62745</v>
      </c>
      <c r="V47" s="22">
        <f t="shared" si="0"/>
        <v>251159</v>
      </c>
    </row>
    <row r="48" spans="1:22" ht="16.5" thickBot="1" x14ac:dyDescent="0.3">
      <c r="A48" s="312"/>
      <c r="B48" s="315"/>
      <c r="C48" s="315"/>
      <c r="D48" s="315"/>
      <c r="E48" s="315"/>
      <c r="F48" s="315"/>
      <c r="G48" s="315"/>
      <c r="H48" s="315"/>
      <c r="I48" s="18" t="s">
        <v>95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5">
        <v>0</v>
      </c>
      <c r="R48" s="55">
        <v>0</v>
      </c>
      <c r="S48" s="28">
        <v>0</v>
      </c>
      <c r="T48" s="28">
        <v>0</v>
      </c>
      <c r="U48" s="28">
        <v>0</v>
      </c>
      <c r="V48" s="29">
        <f t="shared" si="0"/>
        <v>0</v>
      </c>
    </row>
    <row r="49" spans="1:22" ht="16.5" thickBot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66"/>
      <c r="K49" s="30"/>
      <c r="L49" s="30"/>
      <c r="M49" s="30"/>
      <c r="N49" s="30"/>
      <c r="O49" s="30"/>
      <c r="P49" s="30"/>
      <c r="Q49" s="68"/>
      <c r="R49" s="59"/>
      <c r="S49" s="30"/>
      <c r="T49" s="30"/>
      <c r="U49" s="30"/>
      <c r="V49" s="31">
        <f>SUM(V40:V48)</f>
        <v>1434142</v>
      </c>
    </row>
    <row r="50" spans="1:22" ht="15.75" x14ac:dyDescent="0.25">
      <c r="A50" s="312">
        <v>542</v>
      </c>
      <c r="B50" s="315" t="s">
        <v>38</v>
      </c>
      <c r="C50" s="315" t="s">
        <v>79</v>
      </c>
      <c r="D50" s="315">
        <v>200</v>
      </c>
      <c r="E50" s="327" t="s">
        <v>7</v>
      </c>
      <c r="F50" s="327" t="s">
        <v>39</v>
      </c>
      <c r="G50" s="327" t="s">
        <v>26</v>
      </c>
      <c r="H50" s="327" t="s">
        <v>40</v>
      </c>
      <c r="I50" s="41" t="s">
        <v>94</v>
      </c>
      <c r="J50" s="15">
        <v>28452</v>
      </c>
      <c r="K50" s="15">
        <v>25536</v>
      </c>
      <c r="L50" s="15">
        <v>20092</v>
      </c>
      <c r="M50" s="15">
        <v>18351</v>
      </c>
      <c r="N50" s="15">
        <v>26514</v>
      </c>
      <c r="O50" s="15">
        <v>28245</v>
      </c>
      <c r="P50" s="15">
        <v>22552</v>
      </c>
      <c r="Q50" s="16">
        <v>24955</v>
      </c>
      <c r="R50" s="14">
        <v>21066</v>
      </c>
      <c r="S50" s="15">
        <v>23695</v>
      </c>
      <c r="T50" s="15">
        <v>27994</v>
      </c>
      <c r="U50" s="15">
        <v>23045</v>
      </c>
      <c r="V50" s="23">
        <f>SUM(J50:U50)</f>
        <v>290497</v>
      </c>
    </row>
    <row r="51" spans="1:22" ht="15.75" x14ac:dyDescent="0.25">
      <c r="A51" s="312"/>
      <c r="B51" s="315"/>
      <c r="C51" s="315"/>
      <c r="D51" s="315"/>
      <c r="E51" s="327"/>
      <c r="F51" s="327"/>
      <c r="G51" s="327"/>
      <c r="H51" s="327"/>
      <c r="I51" s="4" t="s">
        <v>92</v>
      </c>
      <c r="J51" s="17">
        <v>57245</v>
      </c>
      <c r="K51" s="17">
        <v>65624</v>
      </c>
      <c r="L51" s="17">
        <v>69477</v>
      </c>
      <c r="M51" s="17">
        <v>64519</v>
      </c>
      <c r="N51" s="17">
        <v>59184</v>
      </c>
      <c r="O51" s="17">
        <v>53723</v>
      </c>
      <c r="P51" s="17">
        <v>71516</v>
      </c>
      <c r="Q51" s="16">
        <v>83374</v>
      </c>
      <c r="R51" s="16">
        <v>85369</v>
      </c>
      <c r="S51" s="17">
        <v>67974</v>
      </c>
      <c r="T51" s="17">
        <v>76980</v>
      </c>
      <c r="U51" s="17">
        <v>88863</v>
      </c>
      <c r="V51" s="22">
        <f>SUM(J51:U51)</f>
        <v>843848</v>
      </c>
    </row>
    <row r="52" spans="1:22" ht="15.75" x14ac:dyDescent="0.25">
      <c r="A52" s="312"/>
      <c r="B52" s="315"/>
      <c r="C52" s="315"/>
      <c r="D52" s="315"/>
      <c r="E52" s="327"/>
      <c r="F52" s="327"/>
      <c r="G52" s="327"/>
      <c r="H52" s="327"/>
      <c r="I52" s="3" t="s">
        <v>91</v>
      </c>
      <c r="J52" s="17">
        <v>64287</v>
      </c>
      <c r="K52" s="17">
        <v>50126</v>
      </c>
      <c r="L52" s="17">
        <v>52101</v>
      </c>
      <c r="M52" s="17">
        <v>45149</v>
      </c>
      <c r="N52" s="17">
        <v>55264</v>
      </c>
      <c r="O52" s="17">
        <v>39685</v>
      </c>
      <c r="P52" s="17">
        <v>59710</v>
      </c>
      <c r="Q52" s="16">
        <v>55929</v>
      </c>
      <c r="R52" s="16">
        <v>52485</v>
      </c>
      <c r="S52" s="17">
        <v>54322</v>
      </c>
      <c r="T52" s="17">
        <v>62394</v>
      </c>
      <c r="U52" s="17">
        <v>62071</v>
      </c>
      <c r="V52" s="22">
        <f>SUM(J52:U52)</f>
        <v>653523</v>
      </c>
    </row>
    <row r="53" spans="1:22" ht="16.5" thickBot="1" x14ac:dyDescent="0.3">
      <c r="A53" s="312"/>
      <c r="B53" s="315"/>
      <c r="C53" s="315"/>
      <c r="D53" s="315"/>
      <c r="E53" s="327"/>
      <c r="F53" s="327"/>
      <c r="G53" s="327"/>
      <c r="H53" s="327"/>
      <c r="I53" s="18" t="s">
        <v>103</v>
      </c>
      <c r="J53" s="28">
        <v>8564</v>
      </c>
      <c r="K53" s="28">
        <v>0</v>
      </c>
      <c r="L53" s="28">
        <v>0</v>
      </c>
      <c r="M53" s="28">
        <v>4480</v>
      </c>
      <c r="N53" s="28">
        <v>0</v>
      </c>
      <c r="O53" s="28">
        <v>0</v>
      </c>
      <c r="P53" s="28">
        <v>7006</v>
      </c>
      <c r="Q53" s="25">
        <v>1767</v>
      </c>
      <c r="R53" s="55">
        <v>0</v>
      </c>
      <c r="S53" s="28">
        <v>1766</v>
      </c>
      <c r="T53" s="28">
        <v>0</v>
      </c>
      <c r="U53" s="28">
        <v>2272</v>
      </c>
      <c r="V53" s="29">
        <f>SUM(J53:U53)</f>
        <v>25855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0"/>
      <c r="V54" s="31">
        <f>SUM(V50:V53)</f>
        <v>1813723</v>
      </c>
    </row>
    <row r="55" spans="1:22" ht="15.75" x14ac:dyDescent="0.25">
      <c r="A55" s="311">
        <v>554</v>
      </c>
      <c r="B55" s="314" t="s">
        <v>43</v>
      </c>
      <c r="C55" s="314" t="s">
        <v>79</v>
      </c>
      <c r="D55" s="314">
        <v>58</v>
      </c>
      <c r="E55" s="326" t="s">
        <v>12</v>
      </c>
      <c r="F55" s="314" t="s">
        <v>37</v>
      </c>
      <c r="G55" s="326" t="s">
        <v>13</v>
      </c>
      <c r="H55" s="314" t="s">
        <v>37</v>
      </c>
      <c r="I55" s="4" t="s">
        <v>92</v>
      </c>
      <c r="J55" s="17">
        <v>0</v>
      </c>
      <c r="K55" s="17">
        <v>382</v>
      </c>
      <c r="L55" s="17">
        <v>0</v>
      </c>
      <c r="M55" s="17">
        <v>0</v>
      </c>
      <c r="N55" s="17">
        <v>5116</v>
      </c>
      <c r="O55" s="17">
        <v>0</v>
      </c>
      <c r="P55" s="17">
        <v>1716</v>
      </c>
      <c r="Q55" s="16">
        <v>3334</v>
      </c>
      <c r="R55" s="16">
        <v>1391</v>
      </c>
      <c r="S55" s="17">
        <v>2641</v>
      </c>
      <c r="T55" s="17">
        <v>518</v>
      </c>
      <c r="U55" s="17">
        <v>2442</v>
      </c>
      <c r="V55" s="22">
        <f>SUM(J55:U55)</f>
        <v>17540</v>
      </c>
    </row>
    <row r="56" spans="1:22" ht="16.5" thickBot="1" x14ac:dyDescent="0.3">
      <c r="A56" s="313"/>
      <c r="B56" s="316"/>
      <c r="C56" s="316"/>
      <c r="D56" s="316"/>
      <c r="E56" s="328"/>
      <c r="F56" s="316"/>
      <c r="G56" s="328"/>
      <c r="H56" s="316"/>
      <c r="I56" s="18" t="s">
        <v>91</v>
      </c>
      <c r="J56" s="28">
        <v>0</v>
      </c>
      <c r="K56" s="28">
        <v>0</v>
      </c>
      <c r="L56" s="28">
        <v>0</v>
      </c>
      <c r="M56" s="28">
        <v>0</v>
      </c>
      <c r="N56" s="28">
        <v>2578</v>
      </c>
      <c r="O56" s="28">
        <v>0</v>
      </c>
      <c r="P56" s="28">
        <v>3152</v>
      </c>
      <c r="Q56" s="25">
        <v>2916</v>
      </c>
      <c r="R56" s="55">
        <v>3163</v>
      </c>
      <c r="S56" s="28">
        <v>0</v>
      </c>
      <c r="T56" s="28">
        <v>4286</v>
      </c>
      <c r="U56" s="28">
        <v>0</v>
      </c>
      <c r="V56" s="29">
        <f>SUM(J56:U56)</f>
        <v>16095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SUM(V55:V56)</f>
        <v>33635</v>
      </c>
    </row>
    <row r="58" spans="1:22" ht="16.5" thickBot="1" x14ac:dyDescent="0.3">
      <c r="A58" s="21">
        <v>560</v>
      </c>
      <c r="B58" s="63" t="s">
        <v>15</v>
      </c>
      <c r="C58" s="64" t="s">
        <v>77</v>
      </c>
      <c r="D58" s="65">
        <v>17.899999999999999</v>
      </c>
      <c r="E58" s="63" t="s">
        <v>14</v>
      </c>
      <c r="F58" s="64" t="s">
        <v>37</v>
      </c>
      <c r="G58" s="63" t="s">
        <v>9</v>
      </c>
      <c r="H58" s="64" t="s">
        <v>37</v>
      </c>
      <c r="I58" s="38" t="s">
        <v>103</v>
      </c>
      <c r="J58" s="15">
        <v>30082</v>
      </c>
      <c r="K58" s="15">
        <v>32360</v>
      </c>
      <c r="L58" s="15">
        <v>46089</v>
      </c>
      <c r="M58" s="15">
        <v>61465</v>
      </c>
      <c r="N58" s="15">
        <v>53611</v>
      </c>
      <c r="O58" s="15">
        <v>47435</v>
      </c>
      <c r="P58" s="15">
        <v>50762</v>
      </c>
      <c r="Q58" s="16">
        <v>59467</v>
      </c>
      <c r="R58" s="14">
        <v>36564</v>
      </c>
      <c r="S58" s="15">
        <v>59014</v>
      </c>
      <c r="T58" s="15">
        <v>49541</v>
      </c>
      <c r="U58" s="15">
        <v>41388</v>
      </c>
      <c r="V58" s="23">
        <f>SUM(J58:U58)</f>
        <v>567778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567778</v>
      </c>
    </row>
    <row r="60" spans="1:22" ht="16.5" thickBot="1" x14ac:dyDescent="0.3">
      <c r="A60" s="21">
        <v>596</v>
      </c>
      <c r="B60" s="76" t="s">
        <v>44</v>
      </c>
      <c r="C60" s="75" t="s">
        <v>84</v>
      </c>
      <c r="D60" s="75">
        <v>26</v>
      </c>
      <c r="E60" s="76" t="s">
        <v>17</v>
      </c>
      <c r="F60" s="76" t="s">
        <v>45</v>
      </c>
      <c r="G60" s="76" t="s">
        <v>18</v>
      </c>
      <c r="H60" s="63" t="s">
        <v>45</v>
      </c>
      <c r="I60" s="44" t="s">
        <v>93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5">
        <v>0</v>
      </c>
      <c r="R60" s="25">
        <v>0</v>
      </c>
      <c r="S60" s="25">
        <v>0</v>
      </c>
      <c r="T60" s="25">
        <v>0</v>
      </c>
      <c r="U60" s="28">
        <v>0</v>
      </c>
      <c r="V60" s="29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6.5" thickBot="1" x14ac:dyDescent="0.3">
      <c r="A62" s="42">
        <v>597</v>
      </c>
      <c r="B62" s="43" t="s">
        <v>44</v>
      </c>
      <c r="C62" s="43" t="s">
        <v>79</v>
      </c>
      <c r="D62" s="43">
        <v>26</v>
      </c>
      <c r="E62" s="44" t="s">
        <v>18</v>
      </c>
      <c r="F62" s="44" t="s">
        <v>45</v>
      </c>
      <c r="G62" s="44" t="s">
        <v>17</v>
      </c>
      <c r="H62" s="44" t="s">
        <v>45</v>
      </c>
      <c r="I62" s="44" t="s">
        <v>93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25">
        <v>0</v>
      </c>
      <c r="R62" s="56">
        <v>0</v>
      </c>
      <c r="S62" s="32">
        <v>0</v>
      </c>
      <c r="T62" s="32">
        <v>0</v>
      </c>
      <c r="U62" s="32">
        <v>0</v>
      </c>
      <c r="V62" s="33">
        <f>SUM(J62:U62)</f>
        <v>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SUM(V62)</f>
        <v>0</v>
      </c>
    </row>
    <row r="64" spans="1:22" ht="15.75" x14ac:dyDescent="0.25">
      <c r="A64" s="312">
        <v>598</v>
      </c>
      <c r="B64" s="327" t="s">
        <v>46</v>
      </c>
      <c r="C64" s="315" t="s">
        <v>84</v>
      </c>
      <c r="D64" s="315">
        <v>16</v>
      </c>
      <c r="E64" s="327" t="s">
        <v>18</v>
      </c>
      <c r="F64" s="327" t="s">
        <v>45</v>
      </c>
      <c r="G64" s="327" t="s">
        <v>22</v>
      </c>
      <c r="H64" s="327" t="s">
        <v>45</v>
      </c>
      <c r="I64" s="38" t="s">
        <v>92</v>
      </c>
      <c r="J64" s="15">
        <v>14117</v>
      </c>
      <c r="K64" s="15">
        <v>12153</v>
      </c>
      <c r="L64" s="15">
        <v>17401</v>
      </c>
      <c r="M64" s="15">
        <v>16159</v>
      </c>
      <c r="N64" s="15">
        <v>14979</v>
      </c>
      <c r="O64" s="15">
        <v>16055</v>
      </c>
      <c r="P64" s="15">
        <v>5805</v>
      </c>
      <c r="Q64" s="16">
        <v>8285</v>
      </c>
      <c r="R64" s="14">
        <v>0</v>
      </c>
      <c r="S64" s="15">
        <v>12577</v>
      </c>
      <c r="T64" s="15">
        <v>15399</v>
      </c>
      <c r="U64" s="15">
        <v>15378</v>
      </c>
      <c r="V64" s="23">
        <f>SUM(J64:U64)</f>
        <v>148308</v>
      </c>
    </row>
    <row r="65" spans="1:22" ht="16.5" thickBot="1" x14ac:dyDescent="0.3">
      <c r="A65" s="312"/>
      <c r="B65" s="327"/>
      <c r="C65" s="315"/>
      <c r="D65" s="315"/>
      <c r="E65" s="327"/>
      <c r="F65" s="327"/>
      <c r="G65" s="327"/>
      <c r="H65" s="327"/>
      <c r="I65" s="37" t="s">
        <v>98</v>
      </c>
      <c r="J65" s="28">
        <v>2228</v>
      </c>
      <c r="K65" s="28">
        <v>1073</v>
      </c>
      <c r="L65" s="28">
        <v>1567</v>
      </c>
      <c r="M65" s="28">
        <v>4332</v>
      </c>
      <c r="N65" s="28">
        <v>5265</v>
      </c>
      <c r="O65" s="28">
        <v>2376</v>
      </c>
      <c r="P65" s="28">
        <v>3314</v>
      </c>
      <c r="Q65" s="25">
        <v>360</v>
      </c>
      <c r="R65" s="55">
        <v>0</v>
      </c>
      <c r="S65" s="28">
        <v>0</v>
      </c>
      <c r="T65" s="28">
        <v>3257</v>
      </c>
      <c r="U65" s="28">
        <v>4355</v>
      </c>
      <c r="V65" s="29">
        <f>SUM(J65:U65)</f>
        <v>28127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SUM(V64:V65)</f>
        <v>176435</v>
      </c>
    </row>
    <row r="67" spans="1:22" ht="15.75" x14ac:dyDescent="0.25">
      <c r="A67" s="312">
        <v>608</v>
      </c>
      <c r="B67" s="315" t="s">
        <v>47</v>
      </c>
      <c r="C67" s="315" t="s">
        <v>85</v>
      </c>
      <c r="D67" s="315">
        <v>98</v>
      </c>
      <c r="E67" s="327" t="s">
        <v>19</v>
      </c>
      <c r="F67" s="327" t="s">
        <v>45</v>
      </c>
      <c r="G67" s="327" t="s">
        <v>18</v>
      </c>
      <c r="H67" s="327" t="s">
        <v>45</v>
      </c>
      <c r="I67" s="38" t="s">
        <v>94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6">
        <v>0</v>
      </c>
      <c r="R67" s="34">
        <v>0</v>
      </c>
      <c r="S67" s="34">
        <v>0</v>
      </c>
      <c r="T67" s="34">
        <v>0</v>
      </c>
      <c r="U67" s="15">
        <v>0</v>
      </c>
      <c r="V67" s="23">
        <f>SUM(J67:U67)</f>
        <v>0</v>
      </c>
    </row>
    <row r="68" spans="1:22" ht="15.75" x14ac:dyDescent="0.25">
      <c r="A68" s="312"/>
      <c r="B68" s="315"/>
      <c r="C68" s="315"/>
      <c r="D68" s="315"/>
      <c r="E68" s="327"/>
      <c r="F68" s="327"/>
      <c r="G68" s="327"/>
      <c r="H68" s="327"/>
      <c r="I68" s="4" t="s">
        <v>91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22">
        <f>SUM(J68:U68)</f>
        <v>0</v>
      </c>
    </row>
    <row r="69" spans="1:22" ht="15.75" x14ac:dyDescent="0.25">
      <c r="A69" s="312"/>
      <c r="B69" s="315"/>
      <c r="C69" s="315"/>
      <c r="D69" s="315"/>
      <c r="E69" s="327"/>
      <c r="F69" s="327"/>
      <c r="G69" s="327"/>
      <c r="H69" s="327"/>
      <c r="I69" s="4" t="s">
        <v>93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6">
        <v>0</v>
      </c>
      <c r="R69" s="17">
        <v>0</v>
      </c>
      <c r="S69" s="17">
        <v>0</v>
      </c>
      <c r="T69" s="17">
        <v>0</v>
      </c>
      <c r="U69" s="17">
        <v>0</v>
      </c>
      <c r="V69" s="22">
        <f>SUM(J69:U69)</f>
        <v>0</v>
      </c>
    </row>
    <row r="70" spans="1:22" ht="16.5" thickBot="1" x14ac:dyDescent="0.3">
      <c r="A70" s="312"/>
      <c r="B70" s="315"/>
      <c r="C70" s="315"/>
      <c r="D70" s="315"/>
      <c r="E70" s="327"/>
      <c r="F70" s="327"/>
      <c r="G70" s="327"/>
      <c r="H70" s="327"/>
      <c r="I70" s="37" t="s">
        <v>96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6">
        <v>0</v>
      </c>
      <c r="S70" s="26">
        <v>0</v>
      </c>
      <c r="T70" s="26">
        <v>0</v>
      </c>
      <c r="U70" s="28">
        <v>0</v>
      </c>
      <c r="V70" s="29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SUM(V67:V70)</f>
        <v>0</v>
      </c>
    </row>
    <row r="72" spans="1:22" ht="15.75" x14ac:dyDescent="0.25">
      <c r="A72" s="311">
        <v>611</v>
      </c>
      <c r="B72" s="326" t="s">
        <v>38</v>
      </c>
      <c r="C72" s="314" t="s">
        <v>77</v>
      </c>
      <c r="D72" s="314">
        <v>66</v>
      </c>
      <c r="E72" s="326" t="s">
        <v>26</v>
      </c>
      <c r="F72" s="326" t="s">
        <v>40</v>
      </c>
      <c r="G72" s="340" t="s">
        <v>99</v>
      </c>
      <c r="H72" s="326" t="s">
        <v>40</v>
      </c>
      <c r="I72" s="38" t="s">
        <v>94</v>
      </c>
      <c r="J72" s="15">
        <v>8526</v>
      </c>
      <c r="K72" s="15">
        <v>8994</v>
      </c>
      <c r="L72" s="15">
        <v>7527</v>
      </c>
      <c r="M72" s="15">
        <v>7577</v>
      </c>
      <c r="N72" s="15">
        <v>7136</v>
      </c>
      <c r="O72" s="15">
        <v>10434</v>
      </c>
      <c r="P72" s="15">
        <v>7971</v>
      </c>
      <c r="Q72" s="16">
        <v>6896</v>
      </c>
      <c r="R72" s="14">
        <v>8147</v>
      </c>
      <c r="S72" s="15">
        <v>8938</v>
      </c>
      <c r="T72" s="15">
        <v>8149</v>
      </c>
      <c r="U72" s="15">
        <v>8783</v>
      </c>
      <c r="V72" s="23">
        <f>SUM(J72:U72)</f>
        <v>99078</v>
      </c>
    </row>
    <row r="73" spans="1:22" ht="15.75" x14ac:dyDescent="0.25">
      <c r="A73" s="312"/>
      <c r="B73" s="327"/>
      <c r="C73" s="315"/>
      <c r="D73" s="315"/>
      <c r="E73" s="327"/>
      <c r="F73" s="327"/>
      <c r="G73" s="341"/>
      <c r="H73" s="327"/>
      <c r="I73" s="4" t="s">
        <v>92</v>
      </c>
      <c r="J73" s="17">
        <v>17421</v>
      </c>
      <c r="K73" s="17">
        <v>18473</v>
      </c>
      <c r="L73" s="17">
        <v>16587</v>
      </c>
      <c r="M73" s="17">
        <v>11400</v>
      </c>
      <c r="N73" s="17">
        <v>15957</v>
      </c>
      <c r="O73" s="17">
        <v>18626</v>
      </c>
      <c r="P73" s="17">
        <v>15503</v>
      </c>
      <c r="Q73" s="16">
        <v>18563</v>
      </c>
      <c r="R73" s="16">
        <v>21625</v>
      </c>
      <c r="S73" s="17">
        <v>16987</v>
      </c>
      <c r="T73" s="17">
        <v>18959</v>
      </c>
      <c r="U73" s="17">
        <v>25769</v>
      </c>
      <c r="V73" s="22">
        <f>SUM(J73:U73)</f>
        <v>215870</v>
      </c>
    </row>
    <row r="74" spans="1:22" ht="15.75" x14ac:dyDescent="0.25">
      <c r="A74" s="312"/>
      <c r="B74" s="327"/>
      <c r="C74" s="315"/>
      <c r="D74" s="315"/>
      <c r="E74" s="327"/>
      <c r="F74" s="327"/>
      <c r="G74" s="341"/>
      <c r="H74" s="327"/>
      <c r="I74" s="4" t="s">
        <v>91</v>
      </c>
      <c r="J74" s="17">
        <v>18679</v>
      </c>
      <c r="K74" s="17">
        <v>21188</v>
      </c>
      <c r="L74" s="17">
        <v>16752</v>
      </c>
      <c r="M74" s="17">
        <v>17259</v>
      </c>
      <c r="N74" s="17">
        <v>16089</v>
      </c>
      <c r="O74" s="17">
        <v>12413</v>
      </c>
      <c r="P74" s="17">
        <v>18491</v>
      </c>
      <c r="Q74" s="16">
        <v>19694</v>
      </c>
      <c r="R74" s="16">
        <v>13714</v>
      </c>
      <c r="S74" s="17">
        <v>18109</v>
      </c>
      <c r="T74" s="17">
        <v>22164</v>
      </c>
      <c r="U74" s="17">
        <v>12798</v>
      </c>
      <c r="V74" s="22">
        <f>SUM(J74:U74)</f>
        <v>207350</v>
      </c>
    </row>
    <row r="75" spans="1:22" ht="16.5" thickBot="1" x14ac:dyDescent="0.3">
      <c r="A75" s="313"/>
      <c r="B75" s="328"/>
      <c r="C75" s="316"/>
      <c r="D75" s="316"/>
      <c r="E75" s="328"/>
      <c r="F75" s="328"/>
      <c r="G75" s="355"/>
      <c r="H75" s="328"/>
      <c r="I75" s="43" t="s">
        <v>95</v>
      </c>
      <c r="J75" s="56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69">
        <v>0</v>
      </c>
      <c r="R75" s="56">
        <v>0</v>
      </c>
      <c r="S75" s="32">
        <v>0</v>
      </c>
      <c r="T75" s="32">
        <v>0</v>
      </c>
      <c r="U75" s="32">
        <v>0</v>
      </c>
      <c r="V75" s="33">
        <f>SUM(J75:U75)</f>
        <v>0</v>
      </c>
    </row>
    <row r="76" spans="1:22" ht="16.5" thickBot="1" x14ac:dyDescent="0.3">
      <c r="A76" s="4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SUM(V72:V75)</f>
        <v>522298</v>
      </c>
    </row>
    <row r="77" spans="1:22" ht="15.75" x14ac:dyDescent="0.25">
      <c r="A77" s="312">
        <v>624</v>
      </c>
      <c r="B77" s="327" t="s">
        <v>56</v>
      </c>
      <c r="C77" s="335" t="s">
        <v>88</v>
      </c>
      <c r="D77" s="338" t="s">
        <v>89</v>
      </c>
      <c r="E77" s="327" t="s">
        <v>100</v>
      </c>
      <c r="F77" s="315" t="s">
        <v>42</v>
      </c>
      <c r="G77" s="327" t="s">
        <v>23</v>
      </c>
      <c r="H77" s="327" t="s">
        <v>57</v>
      </c>
      <c r="I77" s="41" t="s">
        <v>92</v>
      </c>
      <c r="J77" s="15">
        <v>252778</v>
      </c>
      <c r="K77" s="15">
        <v>241429</v>
      </c>
      <c r="L77" s="15">
        <v>311429</v>
      </c>
      <c r="M77" s="15">
        <v>305519</v>
      </c>
      <c r="N77" s="15">
        <v>331228</v>
      </c>
      <c r="O77" s="15">
        <v>368289</v>
      </c>
      <c r="P77" s="15">
        <v>407869</v>
      </c>
      <c r="Q77" s="16">
        <v>396420</v>
      </c>
      <c r="R77" s="14">
        <v>393437</v>
      </c>
      <c r="S77" s="15">
        <v>397441</v>
      </c>
      <c r="T77" s="15">
        <v>369369</v>
      </c>
      <c r="U77" s="15">
        <v>374188</v>
      </c>
      <c r="V77" s="23">
        <f>SUM(J77:U77)</f>
        <v>4149396</v>
      </c>
    </row>
    <row r="78" spans="1:22" ht="15.75" x14ac:dyDescent="0.25">
      <c r="A78" s="312"/>
      <c r="B78" s="327"/>
      <c r="C78" s="356"/>
      <c r="D78" s="318"/>
      <c r="E78" s="327"/>
      <c r="F78" s="315"/>
      <c r="G78" s="327"/>
      <c r="H78" s="327"/>
      <c r="I78" s="3" t="s">
        <v>91</v>
      </c>
      <c r="J78" s="17">
        <v>165728</v>
      </c>
      <c r="K78" s="17">
        <v>161513</v>
      </c>
      <c r="L78" s="17">
        <v>146572</v>
      </c>
      <c r="M78" s="17">
        <v>162448</v>
      </c>
      <c r="N78" s="17">
        <v>149378</v>
      </c>
      <c r="O78" s="17">
        <v>147049</v>
      </c>
      <c r="P78" s="17">
        <v>132487</v>
      </c>
      <c r="Q78" s="16">
        <v>153991</v>
      </c>
      <c r="R78" s="16">
        <v>150146</v>
      </c>
      <c r="S78" s="17">
        <v>182985</v>
      </c>
      <c r="T78" s="17">
        <v>135941</v>
      </c>
      <c r="U78" s="17">
        <v>170245</v>
      </c>
      <c r="V78" s="22">
        <f>SUM(J78:U78)</f>
        <v>1858483</v>
      </c>
    </row>
    <row r="79" spans="1:22" ht="15.75" x14ac:dyDescent="0.25">
      <c r="A79" s="312"/>
      <c r="B79" s="327"/>
      <c r="C79" s="356"/>
      <c r="D79" s="318"/>
      <c r="E79" s="327"/>
      <c r="F79" s="315"/>
      <c r="G79" s="327"/>
      <c r="H79" s="327"/>
      <c r="I79" s="37" t="s">
        <v>103</v>
      </c>
      <c r="J79" s="28">
        <v>0</v>
      </c>
      <c r="K79" s="28">
        <v>12881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55">
        <v>0</v>
      </c>
      <c r="R79" s="55">
        <v>0</v>
      </c>
      <c r="S79" s="28">
        <v>0</v>
      </c>
      <c r="T79" s="28">
        <v>12674</v>
      </c>
      <c r="U79" s="28">
        <v>0</v>
      </c>
      <c r="V79" s="29">
        <f>SUM(J79:U79)</f>
        <v>25555</v>
      </c>
    </row>
    <row r="80" spans="1:22" ht="16.5" thickBot="1" x14ac:dyDescent="0.3">
      <c r="A80" s="312"/>
      <c r="B80" s="327"/>
      <c r="C80" s="356"/>
      <c r="D80" s="318"/>
      <c r="E80" s="327"/>
      <c r="F80" s="315"/>
      <c r="G80" s="327"/>
      <c r="H80" s="327"/>
      <c r="I80" s="18" t="s">
        <v>90</v>
      </c>
      <c r="J80" s="28">
        <v>5302</v>
      </c>
      <c r="K80" s="28">
        <v>6308</v>
      </c>
      <c r="L80" s="28">
        <v>5166</v>
      </c>
      <c r="M80" s="28">
        <v>4917</v>
      </c>
      <c r="N80" s="28">
        <v>4972</v>
      </c>
      <c r="O80" s="28">
        <v>5445</v>
      </c>
      <c r="P80" s="28">
        <v>6356</v>
      </c>
      <c r="Q80" s="25">
        <v>6313</v>
      </c>
      <c r="R80" s="55">
        <v>5163</v>
      </c>
      <c r="S80" s="28">
        <v>6762</v>
      </c>
      <c r="T80" s="28">
        <v>7389</v>
      </c>
      <c r="U80" s="28">
        <v>6691</v>
      </c>
      <c r="V80" s="29">
        <f>SUM(J80:U80)</f>
        <v>70784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6104218</v>
      </c>
    </row>
    <row r="82" spans="1:22" ht="15.75" x14ac:dyDescent="0.25">
      <c r="A82" s="311">
        <v>625</v>
      </c>
      <c r="B82" s="314" t="s">
        <v>53</v>
      </c>
      <c r="C82" s="314" t="s">
        <v>85</v>
      </c>
      <c r="D82" s="314">
        <v>372</v>
      </c>
      <c r="E82" s="314" t="s">
        <v>5</v>
      </c>
      <c r="F82" s="314" t="s">
        <v>42</v>
      </c>
      <c r="G82" s="314" t="s">
        <v>9</v>
      </c>
      <c r="H82" s="314" t="s">
        <v>37</v>
      </c>
      <c r="I82" s="41" t="s">
        <v>94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6">
        <v>0</v>
      </c>
      <c r="R82" s="14">
        <v>20015</v>
      </c>
      <c r="S82" s="15">
        <v>9542</v>
      </c>
      <c r="T82" s="15">
        <v>15718</v>
      </c>
      <c r="U82" s="15">
        <v>0</v>
      </c>
      <c r="V82" s="23">
        <f t="shared" ref="V82:V92" si="1">SUM(J82:U82)</f>
        <v>45275</v>
      </c>
    </row>
    <row r="83" spans="1:22" ht="15.75" x14ac:dyDescent="0.25">
      <c r="A83" s="312"/>
      <c r="B83" s="315"/>
      <c r="C83" s="315"/>
      <c r="D83" s="315"/>
      <c r="E83" s="315"/>
      <c r="F83" s="315"/>
      <c r="G83" s="315"/>
      <c r="H83" s="315"/>
      <c r="I83" s="4" t="s">
        <v>92</v>
      </c>
      <c r="J83" s="17">
        <v>119839</v>
      </c>
      <c r="K83" s="17">
        <v>74407</v>
      </c>
      <c r="L83" s="17">
        <v>72127</v>
      </c>
      <c r="M83" s="17">
        <v>175786</v>
      </c>
      <c r="N83" s="17">
        <v>147372</v>
      </c>
      <c r="O83" s="17">
        <v>51847</v>
      </c>
      <c r="P83" s="17">
        <v>108006</v>
      </c>
      <c r="Q83" s="16">
        <v>22523</v>
      </c>
      <c r="R83" s="16">
        <v>67249</v>
      </c>
      <c r="S83" s="17">
        <v>46333</v>
      </c>
      <c r="T83" s="17">
        <v>52560</v>
      </c>
      <c r="U83" s="17">
        <v>115989</v>
      </c>
      <c r="V83" s="22">
        <f t="shared" si="1"/>
        <v>1054038</v>
      </c>
    </row>
    <row r="84" spans="1:22" ht="15.75" x14ac:dyDescent="0.25">
      <c r="A84" s="312"/>
      <c r="B84" s="315"/>
      <c r="C84" s="315"/>
      <c r="D84" s="315"/>
      <c r="E84" s="315"/>
      <c r="F84" s="315"/>
      <c r="G84" s="315"/>
      <c r="H84" s="315"/>
      <c r="I84" s="4" t="s">
        <v>98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312"/>
      <c r="B85" s="315"/>
      <c r="C85" s="315"/>
      <c r="D85" s="315"/>
      <c r="E85" s="315"/>
      <c r="F85" s="315"/>
      <c r="G85" s="315"/>
      <c r="H85" s="315"/>
      <c r="I85" s="4" t="s">
        <v>91</v>
      </c>
      <c r="J85" s="17">
        <v>18026</v>
      </c>
      <c r="K85" s="17">
        <v>13898</v>
      </c>
      <c r="L85" s="17">
        <v>16392</v>
      </c>
      <c r="M85" s="17">
        <v>3325</v>
      </c>
      <c r="N85" s="17">
        <v>22660</v>
      </c>
      <c r="O85" s="17">
        <v>19524</v>
      </c>
      <c r="P85" s="17">
        <v>5335</v>
      </c>
      <c r="Q85" s="16">
        <v>3047</v>
      </c>
      <c r="R85" s="16">
        <v>19579</v>
      </c>
      <c r="S85" s="17">
        <v>1596</v>
      </c>
      <c r="T85" s="17">
        <v>6448</v>
      </c>
      <c r="U85" s="17">
        <v>9916</v>
      </c>
      <c r="V85" s="22">
        <f t="shared" si="1"/>
        <v>139746</v>
      </c>
    </row>
    <row r="86" spans="1:22" ht="15.75" x14ac:dyDescent="0.25">
      <c r="A86" s="312"/>
      <c r="B86" s="315"/>
      <c r="C86" s="315"/>
      <c r="D86" s="315"/>
      <c r="E86" s="315"/>
      <c r="F86" s="315"/>
      <c r="G86" s="315"/>
      <c r="H86" s="315"/>
      <c r="I86" s="4" t="s">
        <v>103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 t="shared" si="1"/>
        <v>0</v>
      </c>
    </row>
    <row r="87" spans="1:22" ht="15.75" x14ac:dyDescent="0.25">
      <c r="A87" s="312"/>
      <c r="B87" s="315"/>
      <c r="C87" s="315"/>
      <c r="D87" s="315"/>
      <c r="E87" s="315"/>
      <c r="F87" s="315"/>
      <c r="G87" s="315"/>
      <c r="H87" s="315"/>
      <c r="I87" s="43" t="s">
        <v>69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56">
        <v>0</v>
      </c>
      <c r="R87" s="56">
        <v>0</v>
      </c>
      <c r="S87" s="32">
        <v>0</v>
      </c>
      <c r="T87" s="32">
        <v>0</v>
      </c>
      <c r="U87" s="32">
        <v>0</v>
      </c>
      <c r="V87" s="33">
        <f t="shared" si="1"/>
        <v>0</v>
      </c>
    </row>
    <row r="88" spans="1:22" ht="15.75" x14ac:dyDescent="0.25">
      <c r="A88" s="312"/>
      <c r="B88" s="315"/>
      <c r="C88" s="315"/>
      <c r="D88" s="315"/>
      <c r="E88" s="315"/>
      <c r="F88" s="315"/>
      <c r="G88" s="315"/>
      <c r="H88" s="315"/>
      <c r="I88" s="4" t="s">
        <v>70</v>
      </c>
      <c r="J88" s="16">
        <v>0</v>
      </c>
      <c r="K88" s="16">
        <v>0</v>
      </c>
      <c r="L88" s="17">
        <v>9987</v>
      </c>
      <c r="M88" s="17">
        <v>9536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19523</v>
      </c>
    </row>
    <row r="89" spans="1:22" ht="15.75" x14ac:dyDescent="0.25">
      <c r="A89" s="312"/>
      <c r="B89" s="315"/>
      <c r="C89" s="315"/>
      <c r="D89" s="315"/>
      <c r="E89" s="315"/>
      <c r="F89" s="315"/>
      <c r="G89" s="315"/>
      <c r="H89" s="315"/>
      <c r="I89" s="4" t="s">
        <v>123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11904</v>
      </c>
      <c r="U89" s="17">
        <v>0</v>
      </c>
      <c r="V89" s="22">
        <f t="shared" si="1"/>
        <v>11904</v>
      </c>
    </row>
    <row r="90" spans="1:22" ht="15.75" x14ac:dyDescent="0.25">
      <c r="A90" s="312"/>
      <c r="B90" s="315"/>
      <c r="C90" s="315"/>
      <c r="D90" s="315"/>
      <c r="E90" s="315"/>
      <c r="F90" s="315"/>
      <c r="G90" s="315"/>
      <c r="H90" s="315"/>
      <c r="I90" s="4" t="s">
        <v>93</v>
      </c>
      <c r="J90" s="36">
        <v>45469</v>
      </c>
      <c r="K90" s="16">
        <v>26196</v>
      </c>
      <c r="L90" s="17">
        <v>12602</v>
      </c>
      <c r="M90" s="17">
        <v>18629</v>
      </c>
      <c r="N90" s="17">
        <v>19240</v>
      </c>
      <c r="O90" s="17">
        <v>111720</v>
      </c>
      <c r="P90" s="17">
        <v>4474</v>
      </c>
      <c r="Q90" s="16">
        <v>11201</v>
      </c>
      <c r="R90" s="16">
        <v>2477</v>
      </c>
      <c r="S90" s="17">
        <v>75810</v>
      </c>
      <c r="T90" s="17">
        <v>4586</v>
      </c>
      <c r="U90" s="17">
        <v>14997</v>
      </c>
      <c r="V90" s="22">
        <f t="shared" si="1"/>
        <v>347401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4" t="s">
        <v>96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6.5" thickBot="1" x14ac:dyDescent="0.3">
      <c r="A92" s="313"/>
      <c r="B92" s="316"/>
      <c r="C92" s="316"/>
      <c r="D92" s="316"/>
      <c r="E92" s="316"/>
      <c r="F92" s="316"/>
      <c r="G92" s="316"/>
      <c r="H92" s="316"/>
      <c r="I92" s="43" t="s">
        <v>90</v>
      </c>
      <c r="J92" s="56">
        <v>0</v>
      </c>
      <c r="K92" s="56">
        <v>0</v>
      </c>
      <c r="L92" s="32">
        <v>0</v>
      </c>
      <c r="M92" s="32">
        <v>176</v>
      </c>
      <c r="N92" s="32">
        <v>0</v>
      </c>
      <c r="O92" s="32">
        <v>0</v>
      </c>
      <c r="P92" s="32">
        <v>0</v>
      </c>
      <c r="Q92" s="69">
        <v>9891</v>
      </c>
      <c r="R92" s="56">
        <v>0</v>
      </c>
      <c r="S92" s="32">
        <v>9957</v>
      </c>
      <c r="T92" s="32">
        <v>14880</v>
      </c>
      <c r="U92" s="32">
        <v>9988</v>
      </c>
      <c r="V92" s="33">
        <f t="shared" si="1"/>
        <v>44892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59"/>
      <c r="R93" s="59"/>
      <c r="S93" s="30"/>
      <c r="T93" s="30"/>
      <c r="U93" s="30"/>
      <c r="V93" s="31">
        <f>SUM(V82:V92)</f>
        <v>1662779</v>
      </c>
    </row>
    <row r="94" spans="1:22" ht="15.75" x14ac:dyDescent="0.25">
      <c r="A94" s="311">
        <v>631</v>
      </c>
      <c r="B94" s="314" t="s">
        <v>58</v>
      </c>
      <c r="C94" s="314" t="s">
        <v>80</v>
      </c>
      <c r="D94" s="314">
        <v>50</v>
      </c>
      <c r="E94" s="314" t="s">
        <v>2</v>
      </c>
      <c r="F94" s="314" t="s">
        <v>42</v>
      </c>
      <c r="G94" s="314" t="s">
        <v>3</v>
      </c>
      <c r="H94" s="314" t="s">
        <v>42</v>
      </c>
      <c r="I94" s="41" t="s">
        <v>94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6">
        <v>0</v>
      </c>
      <c r="R94" s="14">
        <v>2346</v>
      </c>
      <c r="S94" s="15">
        <v>0</v>
      </c>
      <c r="T94" s="15">
        <v>0</v>
      </c>
      <c r="U94" s="15">
        <v>0</v>
      </c>
      <c r="V94" s="23">
        <f t="shared" ref="V94:V99" si="2">SUM(J94:U94)</f>
        <v>2346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1" t="s">
        <v>92</v>
      </c>
      <c r="J95" s="15">
        <v>118706</v>
      </c>
      <c r="K95" s="15">
        <v>155740</v>
      </c>
      <c r="L95" s="15">
        <v>178142</v>
      </c>
      <c r="M95" s="15">
        <v>172481</v>
      </c>
      <c r="N95" s="15">
        <v>146805</v>
      </c>
      <c r="O95" s="15">
        <v>110577</v>
      </c>
      <c r="P95" s="15">
        <v>166442</v>
      </c>
      <c r="Q95" s="16">
        <v>202111</v>
      </c>
      <c r="R95" s="14">
        <v>137007</v>
      </c>
      <c r="S95" s="15">
        <v>178205</v>
      </c>
      <c r="T95" s="15">
        <v>137334</v>
      </c>
      <c r="U95" s="15">
        <v>105024</v>
      </c>
      <c r="V95" s="23">
        <f t="shared" si="2"/>
        <v>1808574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3" t="s">
        <v>91</v>
      </c>
      <c r="J96" s="17">
        <v>54615</v>
      </c>
      <c r="K96" s="17">
        <v>43339</v>
      </c>
      <c r="L96" s="17">
        <v>47650</v>
      </c>
      <c r="M96" s="17">
        <v>62325</v>
      </c>
      <c r="N96" s="17">
        <v>72395</v>
      </c>
      <c r="O96" s="17">
        <v>68158</v>
      </c>
      <c r="P96" s="17">
        <v>104686</v>
      </c>
      <c r="Q96" s="16">
        <v>81026</v>
      </c>
      <c r="R96" s="16">
        <v>108881</v>
      </c>
      <c r="S96" s="17">
        <v>98503</v>
      </c>
      <c r="T96" s="17">
        <v>79146</v>
      </c>
      <c r="U96" s="17">
        <v>80430</v>
      </c>
      <c r="V96" s="22">
        <f t="shared" si="2"/>
        <v>901154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103</v>
      </c>
      <c r="J97" s="17">
        <v>2589</v>
      </c>
      <c r="K97" s="17">
        <v>1092</v>
      </c>
      <c r="L97" s="17">
        <v>1886</v>
      </c>
      <c r="M97" s="17">
        <v>0</v>
      </c>
      <c r="N97" s="17">
        <v>0</v>
      </c>
      <c r="O97" s="17">
        <v>0</v>
      </c>
      <c r="P97" s="17">
        <v>0</v>
      </c>
      <c r="Q97" s="16">
        <v>282</v>
      </c>
      <c r="R97" s="16">
        <v>0</v>
      </c>
      <c r="S97" s="17">
        <v>7426</v>
      </c>
      <c r="T97" s="17">
        <v>0</v>
      </c>
      <c r="U97" s="17">
        <v>0</v>
      </c>
      <c r="V97" s="22">
        <f t="shared" si="2"/>
        <v>13275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93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2"/>
        <v>0</v>
      </c>
    </row>
    <row r="99" spans="1:22" ht="16.5" thickBot="1" x14ac:dyDescent="0.3">
      <c r="A99" s="313"/>
      <c r="B99" s="316"/>
      <c r="C99" s="316"/>
      <c r="D99" s="316"/>
      <c r="E99" s="316"/>
      <c r="F99" s="316"/>
      <c r="G99" s="316"/>
      <c r="H99" s="316"/>
      <c r="I99" s="43" t="s">
        <v>95</v>
      </c>
      <c r="J99" s="56">
        <v>1681</v>
      </c>
      <c r="K99" s="32">
        <v>0</v>
      </c>
      <c r="L99" s="32">
        <v>726</v>
      </c>
      <c r="M99" s="32">
        <v>1254</v>
      </c>
      <c r="N99" s="32">
        <v>1080</v>
      </c>
      <c r="O99" s="32">
        <v>984</v>
      </c>
      <c r="P99" s="32">
        <v>1310</v>
      </c>
      <c r="Q99" s="69">
        <v>1892</v>
      </c>
      <c r="R99" s="56">
        <v>1657</v>
      </c>
      <c r="S99" s="32">
        <v>1895</v>
      </c>
      <c r="T99" s="32">
        <v>1024</v>
      </c>
      <c r="U99" s="32">
        <v>1650</v>
      </c>
      <c r="V99" s="33">
        <f t="shared" si="2"/>
        <v>15153</v>
      </c>
    </row>
    <row r="100" spans="1:22" ht="16.5" thickBot="1" x14ac:dyDescent="0.3">
      <c r="A100" s="4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>
        <f>SUM(V94:V99)</f>
        <v>2740502</v>
      </c>
    </row>
    <row r="101" spans="1:22" ht="15.75" x14ac:dyDescent="0.25">
      <c r="A101" s="311">
        <v>632</v>
      </c>
      <c r="B101" s="314" t="s">
        <v>48</v>
      </c>
      <c r="C101" s="314" t="s">
        <v>80</v>
      </c>
      <c r="D101" s="317">
        <v>50.4</v>
      </c>
      <c r="E101" s="314" t="s">
        <v>3</v>
      </c>
      <c r="F101" s="314" t="s">
        <v>42</v>
      </c>
      <c r="G101" s="314" t="s">
        <v>2</v>
      </c>
      <c r="H101" s="314" t="s">
        <v>42</v>
      </c>
      <c r="I101" s="41" t="s">
        <v>98</v>
      </c>
      <c r="J101" s="15">
        <v>4438</v>
      </c>
      <c r="K101" s="15">
        <v>0</v>
      </c>
      <c r="L101" s="15">
        <v>5873</v>
      </c>
      <c r="M101" s="15">
        <v>4544</v>
      </c>
      <c r="N101" s="15">
        <v>4652</v>
      </c>
      <c r="O101" s="15">
        <v>0</v>
      </c>
      <c r="P101" s="15">
        <v>6799</v>
      </c>
      <c r="Q101" s="16">
        <v>0</v>
      </c>
      <c r="R101" s="14">
        <v>0</v>
      </c>
      <c r="S101" s="15">
        <v>0</v>
      </c>
      <c r="T101" s="15">
        <v>48142</v>
      </c>
      <c r="U101" s="15">
        <v>0</v>
      </c>
      <c r="V101" s="23">
        <f t="shared" ref="V101:V106" si="3">SUM(J101:U101)</f>
        <v>74448</v>
      </c>
    </row>
    <row r="102" spans="1:22" ht="15.75" x14ac:dyDescent="0.25">
      <c r="A102" s="312"/>
      <c r="B102" s="315"/>
      <c r="C102" s="315"/>
      <c r="D102" s="318"/>
      <c r="E102" s="315"/>
      <c r="F102" s="315"/>
      <c r="G102" s="315"/>
      <c r="H102" s="315"/>
      <c r="I102" s="4" t="s">
        <v>75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94960</v>
      </c>
      <c r="T102" s="17">
        <v>56393</v>
      </c>
      <c r="U102" s="17">
        <v>0</v>
      </c>
      <c r="V102" s="22">
        <f t="shared" si="3"/>
        <v>151353</v>
      </c>
    </row>
    <row r="103" spans="1:22" ht="15.75" x14ac:dyDescent="0.25">
      <c r="A103" s="312"/>
      <c r="B103" s="315"/>
      <c r="C103" s="315"/>
      <c r="D103" s="318"/>
      <c r="E103" s="315"/>
      <c r="F103" s="315"/>
      <c r="G103" s="315"/>
      <c r="H103" s="315"/>
      <c r="I103" s="4" t="s">
        <v>101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1952</v>
      </c>
      <c r="T103" s="17">
        <v>0</v>
      </c>
      <c r="U103" s="17">
        <v>0</v>
      </c>
      <c r="V103" s="22">
        <f t="shared" si="3"/>
        <v>1952</v>
      </c>
    </row>
    <row r="104" spans="1:22" ht="15.75" x14ac:dyDescent="0.25">
      <c r="A104" s="312"/>
      <c r="B104" s="315"/>
      <c r="C104" s="315"/>
      <c r="D104" s="318"/>
      <c r="E104" s="315"/>
      <c r="F104" s="315"/>
      <c r="G104" s="315"/>
      <c r="H104" s="315"/>
      <c r="I104" s="4" t="s">
        <v>71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3"/>
        <v>0</v>
      </c>
    </row>
    <row r="105" spans="1:22" ht="15.75" x14ac:dyDescent="0.25">
      <c r="A105" s="312"/>
      <c r="B105" s="315"/>
      <c r="C105" s="315"/>
      <c r="D105" s="318"/>
      <c r="E105" s="315"/>
      <c r="F105" s="315"/>
      <c r="G105" s="315"/>
      <c r="H105" s="315"/>
      <c r="I105" s="4" t="s">
        <v>97</v>
      </c>
      <c r="J105" s="17">
        <v>202851</v>
      </c>
      <c r="K105" s="17">
        <v>161879</v>
      </c>
      <c r="L105" s="17">
        <v>200514</v>
      </c>
      <c r="M105" s="17">
        <v>200555</v>
      </c>
      <c r="N105" s="17">
        <v>119983</v>
      </c>
      <c r="O105" s="17">
        <v>0</v>
      </c>
      <c r="P105" s="17">
        <v>120337</v>
      </c>
      <c r="Q105" s="16">
        <v>203985</v>
      </c>
      <c r="R105" s="16">
        <v>191513</v>
      </c>
      <c r="S105" s="17">
        <v>78001</v>
      </c>
      <c r="T105" s="17">
        <v>5398</v>
      </c>
      <c r="U105" s="17">
        <v>0</v>
      </c>
      <c r="V105" s="22">
        <f t="shared" si="3"/>
        <v>1485016</v>
      </c>
    </row>
    <row r="106" spans="1:22" ht="16.5" thickBot="1" x14ac:dyDescent="0.3">
      <c r="A106" s="313"/>
      <c r="B106" s="316"/>
      <c r="C106" s="316"/>
      <c r="D106" s="319"/>
      <c r="E106" s="316"/>
      <c r="F106" s="316"/>
      <c r="G106" s="316"/>
      <c r="H106" s="316"/>
      <c r="I106" s="43" t="s">
        <v>102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56">
        <v>0</v>
      </c>
      <c r="R106" s="56">
        <v>0</v>
      </c>
      <c r="S106" s="32">
        <v>0</v>
      </c>
      <c r="T106" s="32">
        <v>0</v>
      </c>
      <c r="U106" s="32">
        <v>0</v>
      </c>
      <c r="V106" s="33">
        <f t="shared" si="3"/>
        <v>0</v>
      </c>
    </row>
    <row r="107" spans="1:22" ht="16.5" thickBot="1" x14ac:dyDescent="0.3">
      <c r="A107" s="39"/>
      <c r="B107" s="40"/>
      <c r="C107" s="40"/>
      <c r="D107" s="40"/>
      <c r="E107" s="40"/>
      <c r="F107" s="40"/>
      <c r="G107" s="40"/>
      <c r="H107" s="40"/>
      <c r="I107" s="40"/>
      <c r="J107" s="66"/>
      <c r="K107" s="30"/>
      <c r="L107" s="30"/>
      <c r="M107" s="30"/>
      <c r="N107" s="30"/>
      <c r="O107" s="30"/>
      <c r="P107" s="30"/>
      <c r="Q107" s="68"/>
      <c r="R107" s="59"/>
      <c r="S107" s="30"/>
      <c r="T107" s="30"/>
      <c r="U107" s="30"/>
      <c r="V107" s="31">
        <f>SUM(V101:V106)</f>
        <v>1712769</v>
      </c>
    </row>
    <row r="108" spans="1:22" ht="15.75" x14ac:dyDescent="0.25">
      <c r="A108" s="311">
        <v>645</v>
      </c>
      <c r="B108" s="314" t="s">
        <v>50</v>
      </c>
      <c r="C108" s="314" t="s">
        <v>80</v>
      </c>
      <c r="D108" s="314">
        <v>46</v>
      </c>
      <c r="E108" s="314" t="s">
        <v>4</v>
      </c>
      <c r="F108" s="314" t="s">
        <v>42</v>
      </c>
      <c r="G108" s="314" t="s">
        <v>2</v>
      </c>
      <c r="H108" s="314" t="s">
        <v>42</v>
      </c>
      <c r="I108" s="62" t="s">
        <v>92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4247</v>
      </c>
      <c r="R108" s="14">
        <v>44670</v>
      </c>
      <c r="S108" s="15">
        <v>788</v>
      </c>
      <c r="T108" s="15">
        <v>0</v>
      </c>
      <c r="U108" s="15">
        <v>0</v>
      </c>
      <c r="V108" s="23">
        <f>SUM(J108:U108)</f>
        <v>49705</v>
      </c>
    </row>
    <row r="109" spans="1:22" ht="15.75" x14ac:dyDescent="0.25">
      <c r="A109" s="312"/>
      <c r="B109" s="315"/>
      <c r="C109" s="315"/>
      <c r="D109" s="315"/>
      <c r="E109" s="315"/>
      <c r="F109" s="315"/>
      <c r="G109" s="315"/>
      <c r="H109" s="315"/>
      <c r="I109" s="61" t="s">
        <v>91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2103</v>
      </c>
      <c r="R109" s="57">
        <v>15856</v>
      </c>
      <c r="S109" s="17">
        <v>4267</v>
      </c>
      <c r="T109" s="17">
        <v>0</v>
      </c>
      <c r="U109" s="17">
        <v>0</v>
      </c>
      <c r="V109" s="53">
        <f>SUM(J109:U109)</f>
        <v>22226</v>
      </c>
    </row>
    <row r="110" spans="1:22" ht="15.75" x14ac:dyDescent="0.25">
      <c r="A110" s="312"/>
      <c r="B110" s="315"/>
      <c r="C110" s="315"/>
      <c r="D110" s="315"/>
      <c r="E110" s="315"/>
      <c r="F110" s="315"/>
      <c r="G110" s="315"/>
      <c r="H110" s="315"/>
      <c r="I110" s="4" t="s">
        <v>103</v>
      </c>
      <c r="J110" s="17">
        <v>35869</v>
      </c>
      <c r="K110" s="17">
        <v>25685</v>
      </c>
      <c r="L110" s="17">
        <v>33465</v>
      </c>
      <c r="M110" s="17">
        <v>38672</v>
      </c>
      <c r="N110" s="17">
        <v>67805</v>
      </c>
      <c r="O110" s="17">
        <v>101989</v>
      </c>
      <c r="P110" s="17">
        <v>110261</v>
      </c>
      <c r="Q110" s="17">
        <v>5178</v>
      </c>
      <c r="R110" s="57">
        <v>0</v>
      </c>
      <c r="S110" s="17">
        <v>40778</v>
      </c>
      <c r="T110" s="17">
        <v>23457</v>
      </c>
      <c r="U110" s="17">
        <v>47506</v>
      </c>
      <c r="V110" s="53">
        <f>SUM(J110:U110)</f>
        <v>530665</v>
      </c>
    </row>
    <row r="111" spans="1:22" ht="16.5" thickBot="1" x14ac:dyDescent="0.3">
      <c r="A111" s="313"/>
      <c r="B111" s="316"/>
      <c r="C111" s="316"/>
      <c r="D111" s="316"/>
      <c r="E111" s="316"/>
      <c r="F111" s="316"/>
      <c r="G111" s="316"/>
      <c r="H111" s="316"/>
      <c r="I111" s="54" t="s">
        <v>93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56">
        <v>8363</v>
      </c>
      <c r="S111" s="32">
        <v>0</v>
      </c>
      <c r="T111" s="32">
        <v>0</v>
      </c>
      <c r="U111" s="32">
        <v>0</v>
      </c>
      <c r="V111" s="33">
        <f>SUM(J111:U111)</f>
        <v>8363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SUM(V108:V111)</f>
        <v>610959</v>
      </c>
    </row>
    <row r="113" spans="1:22" ht="15.75" x14ac:dyDescent="0.25">
      <c r="A113" s="311">
        <v>646</v>
      </c>
      <c r="B113" s="315" t="s">
        <v>51</v>
      </c>
      <c r="C113" s="315" t="s">
        <v>79</v>
      </c>
      <c r="D113" s="315">
        <v>37</v>
      </c>
      <c r="E113" s="315" t="s">
        <v>4</v>
      </c>
      <c r="F113" s="315" t="s">
        <v>42</v>
      </c>
      <c r="G113" s="315" t="s">
        <v>2</v>
      </c>
      <c r="H113" s="315" t="s">
        <v>42</v>
      </c>
      <c r="I113" s="71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8850</v>
      </c>
      <c r="O113" s="15">
        <v>0</v>
      </c>
      <c r="P113" s="15">
        <v>0</v>
      </c>
      <c r="Q113" s="14">
        <v>0</v>
      </c>
      <c r="R113" s="14">
        <v>0</v>
      </c>
      <c r="S113" s="15">
        <v>23370</v>
      </c>
      <c r="T113" s="15">
        <v>0</v>
      </c>
      <c r="U113" s="15">
        <v>0</v>
      </c>
      <c r="V113" s="23">
        <f>SUM(J113:U113)</f>
        <v>32220</v>
      </c>
    </row>
    <row r="114" spans="1:22" ht="15.75" x14ac:dyDescent="0.25">
      <c r="A114" s="312"/>
      <c r="B114" s="315"/>
      <c r="C114" s="315"/>
      <c r="D114" s="315"/>
      <c r="E114" s="315"/>
      <c r="F114" s="315"/>
      <c r="G114" s="315"/>
      <c r="H114" s="315"/>
      <c r="I114" s="4" t="s">
        <v>91</v>
      </c>
      <c r="J114" s="17">
        <v>0</v>
      </c>
      <c r="K114" s="17">
        <v>0</v>
      </c>
      <c r="L114" s="17">
        <v>0</v>
      </c>
      <c r="M114" s="17">
        <v>21430</v>
      </c>
      <c r="N114" s="17">
        <v>43411</v>
      </c>
      <c r="O114" s="17">
        <v>25604</v>
      </c>
      <c r="P114" s="17">
        <v>0</v>
      </c>
      <c r="Q114" s="55">
        <v>1478</v>
      </c>
      <c r="R114" s="56">
        <v>0</v>
      </c>
      <c r="S114" s="32">
        <v>41190</v>
      </c>
      <c r="T114" s="32">
        <v>61164</v>
      </c>
      <c r="U114" s="32">
        <v>160261</v>
      </c>
      <c r="V114" s="33">
        <f>SUM(J114:U114)</f>
        <v>354538</v>
      </c>
    </row>
    <row r="115" spans="1:22" ht="16.5" thickBot="1" x14ac:dyDescent="0.3">
      <c r="A115" s="313"/>
      <c r="B115" s="315"/>
      <c r="C115" s="315"/>
      <c r="D115" s="315"/>
      <c r="E115" s="315"/>
      <c r="F115" s="315"/>
      <c r="G115" s="315"/>
      <c r="H115" s="315"/>
      <c r="I115" s="18" t="s">
        <v>103</v>
      </c>
      <c r="J115" s="28">
        <v>628</v>
      </c>
      <c r="K115" s="28">
        <v>1345</v>
      </c>
      <c r="L115" s="28">
        <v>10863</v>
      </c>
      <c r="M115" s="28">
        <v>1324</v>
      </c>
      <c r="N115" s="28">
        <v>0</v>
      </c>
      <c r="O115" s="28">
        <v>0</v>
      </c>
      <c r="P115" s="28">
        <v>0</v>
      </c>
      <c r="Q115" s="55">
        <v>146498</v>
      </c>
      <c r="R115" s="55">
        <v>137085</v>
      </c>
      <c r="S115" s="28">
        <v>54290</v>
      </c>
      <c r="T115" s="28">
        <v>0</v>
      </c>
      <c r="U115" s="28">
        <v>0</v>
      </c>
      <c r="V115" s="29">
        <f>SUM(J115:U115)</f>
        <v>352033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SUM(V113:V115)</f>
        <v>738791</v>
      </c>
    </row>
    <row r="117" spans="1:22" ht="15.75" x14ac:dyDescent="0.25">
      <c r="A117" s="311">
        <v>647</v>
      </c>
      <c r="B117" s="314" t="s">
        <v>59</v>
      </c>
      <c r="C117" s="314" t="s">
        <v>83</v>
      </c>
      <c r="D117" s="317">
        <v>37.9</v>
      </c>
      <c r="E117" s="314" t="s">
        <v>2</v>
      </c>
      <c r="F117" s="314" t="s">
        <v>42</v>
      </c>
      <c r="G117" s="314" t="s">
        <v>4</v>
      </c>
      <c r="H117" s="314" t="s">
        <v>42</v>
      </c>
      <c r="I117" s="41" t="s">
        <v>98</v>
      </c>
      <c r="J117" s="15">
        <v>4820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10067</v>
      </c>
      <c r="R117" s="14">
        <v>0</v>
      </c>
      <c r="S117" s="15">
        <v>3917</v>
      </c>
      <c r="T117" s="15">
        <v>47489</v>
      </c>
      <c r="U117" s="15">
        <v>0</v>
      </c>
      <c r="V117" s="23">
        <f t="shared" ref="V117:V122" si="4">SUM(J117:U117)</f>
        <v>66293</v>
      </c>
    </row>
    <row r="118" spans="1:22" ht="15.75" x14ac:dyDescent="0.25">
      <c r="A118" s="312"/>
      <c r="B118" s="315"/>
      <c r="C118" s="315"/>
      <c r="D118" s="318"/>
      <c r="E118" s="315"/>
      <c r="F118" s="315"/>
      <c r="G118" s="315"/>
      <c r="H118" s="315"/>
      <c r="I118" s="18" t="s">
        <v>75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55">
        <v>0</v>
      </c>
      <c r="R118" s="55">
        <v>0</v>
      </c>
      <c r="S118" s="28">
        <v>77712</v>
      </c>
      <c r="T118" s="28">
        <v>76494</v>
      </c>
      <c r="U118" s="28">
        <v>0</v>
      </c>
      <c r="V118" s="29">
        <f t="shared" si="4"/>
        <v>154206</v>
      </c>
    </row>
    <row r="119" spans="1:22" ht="15.75" x14ac:dyDescent="0.25">
      <c r="A119" s="312"/>
      <c r="B119" s="315"/>
      <c r="C119" s="315"/>
      <c r="D119" s="318"/>
      <c r="E119" s="315"/>
      <c r="F119" s="315"/>
      <c r="G119" s="315"/>
      <c r="H119" s="315"/>
      <c r="I119" s="4" t="s">
        <v>71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22">
        <f t="shared" si="4"/>
        <v>0</v>
      </c>
    </row>
    <row r="120" spans="1:22" ht="15.75" x14ac:dyDescent="0.25">
      <c r="A120" s="312"/>
      <c r="B120" s="315"/>
      <c r="C120" s="315"/>
      <c r="D120" s="318"/>
      <c r="E120" s="315"/>
      <c r="F120" s="315"/>
      <c r="G120" s="315"/>
      <c r="H120" s="315"/>
      <c r="I120" s="4" t="s">
        <v>97</v>
      </c>
      <c r="J120" s="16">
        <v>407458</v>
      </c>
      <c r="K120" s="17">
        <v>395768</v>
      </c>
      <c r="L120" s="17">
        <v>534811</v>
      </c>
      <c r="M120" s="17">
        <v>500616</v>
      </c>
      <c r="N120" s="17">
        <v>312371</v>
      </c>
      <c r="O120" s="17">
        <v>281863</v>
      </c>
      <c r="P120" s="17">
        <v>388748</v>
      </c>
      <c r="Q120" s="16">
        <v>455777</v>
      </c>
      <c r="R120" s="16">
        <v>458964</v>
      </c>
      <c r="S120" s="17">
        <v>342947</v>
      </c>
      <c r="T120" s="17">
        <v>186112</v>
      </c>
      <c r="U120" s="17">
        <v>256986</v>
      </c>
      <c r="V120" s="22">
        <f t="shared" si="4"/>
        <v>4522421</v>
      </c>
    </row>
    <row r="121" spans="1:22" ht="15.75" x14ac:dyDescent="0.25">
      <c r="A121" s="312"/>
      <c r="B121" s="315"/>
      <c r="C121" s="315"/>
      <c r="D121" s="318"/>
      <c r="E121" s="315"/>
      <c r="F121" s="315"/>
      <c r="G121" s="315"/>
      <c r="H121" s="315"/>
      <c r="I121" s="4" t="s">
        <v>96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0</v>
      </c>
      <c r="R121" s="16">
        <v>0</v>
      </c>
      <c r="S121" s="17">
        <v>0</v>
      </c>
      <c r="T121" s="17">
        <v>0</v>
      </c>
      <c r="U121" s="17">
        <v>0</v>
      </c>
      <c r="V121" s="22">
        <f t="shared" si="4"/>
        <v>0</v>
      </c>
    </row>
    <row r="122" spans="1:22" ht="16.5" thickBot="1" x14ac:dyDescent="0.3">
      <c r="A122" s="313"/>
      <c r="B122" s="316"/>
      <c r="C122" s="316"/>
      <c r="D122" s="319"/>
      <c r="E122" s="316"/>
      <c r="F122" s="316"/>
      <c r="G122" s="316"/>
      <c r="H122" s="316"/>
      <c r="I122" s="43" t="s">
        <v>102</v>
      </c>
      <c r="J122" s="56">
        <v>0</v>
      </c>
      <c r="K122" s="32">
        <v>0</v>
      </c>
      <c r="L122" s="32">
        <v>0</v>
      </c>
      <c r="M122" s="32">
        <v>0</v>
      </c>
      <c r="N122" s="32">
        <v>25634</v>
      </c>
      <c r="O122" s="32">
        <v>26632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 t="shared" si="4"/>
        <v>52266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SUM(V117:V122)</f>
        <v>4795186</v>
      </c>
    </row>
    <row r="124" spans="1:22" ht="15.75" x14ac:dyDescent="0.25">
      <c r="A124" s="311">
        <v>648</v>
      </c>
      <c r="B124" s="315" t="s">
        <v>52</v>
      </c>
      <c r="C124" s="315" t="s">
        <v>83</v>
      </c>
      <c r="D124" s="318">
        <v>37.799999999999997</v>
      </c>
      <c r="E124" s="315" t="s">
        <v>4</v>
      </c>
      <c r="F124" s="315" t="s">
        <v>42</v>
      </c>
      <c r="G124" s="315" t="s">
        <v>2</v>
      </c>
      <c r="H124" s="315" t="s">
        <v>42</v>
      </c>
      <c r="I124" s="41" t="s">
        <v>92</v>
      </c>
      <c r="J124" s="15">
        <v>160199</v>
      </c>
      <c r="K124" s="15">
        <v>181771</v>
      </c>
      <c r="L124" s="15">
        <v>235848</v>
      </c>
      <c r="M124" s="15">
        <v>209074</v>
      </c>
      <c r="N124" s="15">
        <v>202809</v>
      </c>
      <c r="O124" s="15">
        <v>174583</v>
      </c>
      <c r="P124" s="15">
        <v>183664</v>
      </c>
      <c r="Q124" s="14">
        <v>229053</v>
      </c>
      <c r="R124" s="14">
        <v>159280</v>
      </c>
      <c r="S124" s="15">
        <v>251718</v>
      </c>
      <c r="T124" s="15">
        <v>150500</v>
      </c>
      <c r="U124" s="15">
        <v>147582</v>
      </c>
      <c r="V124" s="23">
        <f>SUM(J124:U124)</f>
        <v>2286081</v>
      </c>
    </row>
    <row r="125" spans="1:22" ht="15.75" x14ac:dyDescent="0.25">
      <c r="A125" s="312"/>
      <c r="B125" s="315"/>
      <c r="C125" s="315"/>
      <c r="D125" s="318"/>
      <c r="E125" s="315"/>
      <c r="F125" s="315"/>
      <c r="G125" s="315"/>
      <c r="H125" s="315"/>
      <c r="I125" s="4" t="s">
        <v>91</v>
      </c>
      <c r="J125" s="17">
        <v>19072</v>
      </c>
      <c r="K125" s="17">
        <v>19524</v>
      </c>
      <c r="L125" s="17">
        <v>44584</v>
      </c>
      <c r="M125" s="17">
        <v>51297</v>
      </c>
      <c r="N125" s="17">
        <v>39832</v>
      </c>
      <c r="O125" s="17">
        <v>68913</v>
      </c>
      <c r="P125" s="17">
        <v>99953</v>
      </c>
      <c r="Q125" s="16">
        <v>70583</v>
      </c>
      <c r="R125" s="16">
        <v>98428</v>
      </c>
      <c r="S125" s="17">
        <v>43920</v>
      </c>
      <c r="T125" s="17">
        <v>34546</v>
      </c>
      <c r="U125" s="17">
        <v>39255</v>
      </c>
      <c r="V125" s="22">
        <f>SUM(J125:U125)</f>
        <v>629907</v>
      </c>
    </row>
    <row r="126" spans="1:22" ht="16.5" thickBot="1" x14ac:dyDescent="0.3">
      <c r="A126" s="313"/>
      <c r="B126" s="315"/>
      <c r="C126" s="315"/>
      <c r="D126" s="318"/>
      <c r="E126" s="315"/>
      <c r="F126" s="315"/>
      <c r="G126" s="315"/>
      <c r="H126" s="315"/>
      <c r="I126" s="18" t="s">
        <v>93</v>
      </c>
      <c r="J126" s="28">
        <v>15394</v>
      </c>
      <c r="K126" s="28">
        <v>0</v>
      </c>
      <c r="L126" s="28">
        <v>21601</v>
      </c>
      <c r="M126" s="28">
        <v>12971</v>
      </c>
      <c r="N126" s="28">
        <v>25661</v>
      </c>
      <c r="O126" s="28">
        <v>17716</v>
      </c>
      <c r="P126" s="28">
        <v>23394</v>
      </c>
      <c r="Q126" s="55">
        <v>9413</v>
      </c>
      <c r="R126" s="55">
        <v>19204</v>
      </c>
      <c r="S126" s="28">
        <v>9428</v>
      </c>
      <c r="T126" s="28">
        <v>18751</v>
      </c>
      <c r="U126" s="28">
        <v>17314</v>
      </c>
      <c r="V126" s="29">
        <f>SUM(J126:U126)</f>
        <v>190847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SUM(V124:V126)</f>
        <v>3106835</v>
      </c>
    </row>
    <row r="128" spans="1:22" ht="15.75" x14ac:dyDescent="0.25">
      <c r="A128" s="311">
        <v>658</v>
      </c>
      <c r="B128" s="314" t="s">
        <v>54</v>
      </c>
      <c r="C128" s="314" t="s">
        <v>83</v>
      </c>
      <c r="D128" s="317">
        <v>152.69999999999999</v>
      </c>
      <c r="E128" s="314" t="s">
        <v>6</v>
      </c>
      <c r="F128" s="314" t="s">
        <v>42</v>
      </c>
      <c r="G128" s="314" t="s">
        <v>5</v>
      </c>
      <c r="H128" s="314" t="s">
        <v>42</v>
      </c>
      <c r="I128" s="41" t="s">
        <v>94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20015</v>
      </c>
      <c r="S128" s="15">
        <v>15504</v>
      </c>
      <c r="T128" s="15">
        <v>17484</v>
      </c>
      <c r="U128" s="15">
        <v>0</v>
      </c>
      <c r="V128" s="23">
        <f t="shared" ref="V128:V134" si="5">SUM(J128:U128)</f>
        <v>53003</v>
      </c>
    </row>
    <row r="129" spans="1:22" ht="15.75" x14ac:dyDescent="0.25">
      <c r="A129" s="312"/>
      <c r="B129" s="315"/>
      <c r="C129" s="315"/>
      <c r="D129" s="318"/>
      <c r="E129" s="315"/>
      <c r="F129" s="315"/>
      <c r="G129" s="315"/>
      <c r="H129" s="315"/>
      <c r="I129" s="4" t="s">
        <v>92</v>
      </c>
      <c r="J129" s="17">
        <v>85797</v>
      </c>
      <c r="K129" s="17">
        <v>25287</v>
      </c>
      <c r="L129" s="17">
        <v>26793</v>
      </c>
      <c r="M129" s="17">
        <v>62469</v>
      </c>
      <c r="N129" s="17">
        <v>9987</v>
      </c>
      <c r="O129" s="17">
        <v>9361</v>
      </c>
      <c r="P129" s="17">
        <v>49795</v>
      </c>
      <c r="Q129" s="16">
        <v>7964</v>
      </c>
      <c r="R129" s="16">
        <v>0</v>
      </c>
      <c r="S129" s="17">
        <v>11345</v>
      </c>
      <c r="T129" s="17">
        <v>36343</v>
      </c>
      <c r="U129" s="17">
        <v>51530</v>
      </c>
      <c r="V129" s="22">
        <f t="shared" si="5"/>
        <v>376671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4" t="s">
        <v>91</v>
      </c>
      <c r="J130" s="17">
        <v>0</v>
      </c>
      <c r="K130" s="17">
        <v>0</v>
      </c>
      <c r="L130" s="17">
        <v>548</v>
      </c>
      <c r="M130" s="17">
        <v>530</v>
      </c>
      <c r="N130" s="17">
        <v>27919</v>
      </c>
      <c r="O130" s="17">
        <v>34970</v>
      </c>
      <c r="P130" s="17">
        <v>0</v>
      </c>
      <c r="Q130" s="16">
        <v>0</v>
      </c>
      <c r="R130" s="16">
        <v>0</v>
      </c>
      <c r="S130" s="17">
        <v>2951</v>
      </c>
      <c r="T130" s="17">
        <v>0</v>
      </c>
      <c r="U130" s="17">
        <v>0</v>
      </c>
      <c r="V130" s="22">
        <f t="shared" si="5"/>
        <v>66918</v>
      </c>
    </row>
    <row r="131" spans="1:22" ht="15.75" x14ac:dyDescent="0.25">
      <c r="A131" s="312"/>
      <c r="B131" s="315"/>
      <c r="C131" s="315"/>
      <c r="D131" s="318"/>
      <c r="E131" s="315"/>
      <c r="F131" s="315"/>
      <c r="G131" s="315"/>
      <c r="H131" s="315"/>
      <c r="I131" s="4" t="s">
        <v>70</v>
      </c>
      <c r="J131" s="17">
        <v>0</v>
      </c>
      <c r="K131" s="17">
        <v>0</v>
      </c>
      <c r="L131" s="17">
        <v>0</v>
      </c>
      <c r="M131" s="17">
        <v>9418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17">
        <v>0</v>
      </c>
      <c r="V131" s="22">
        <f t="shared" si="5"/>
        <v>9418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4" t="s">
        <v>123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5"/>
        <v>0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93</v>
      </c>
      <c r="J133" s="17">
        <v>141525</v>
      </c>
      <c r="K133" s="17">
        <v>180726</v>
      </c>
      <c r="L133" s="17">
        <v>144250</v>
      </c>
      <c r="M133" s="17">
        <v>103623</v>
      </c>
      <c r="N133" s="17">
        <v>154699</v>
      </c>
      <c r="O133" s="17">
        <v>111138</v>
      </c>
      <c r="P133" s="17">
        <v>114105</v>
      </c>
      <c r="Q133" s="16">
        <v>158984</v>
      </c>
      <c r="R133" s="16">
        <v>119943</v>
      </c>
      <c r="S133" s="17">
        <v>138978</v>
      </c>
      <c r="T133" s="17">
        <v>113420</v>
      </c>
      <c r="U133" s="17">
        <v>105093</v>
      </c>
      <c r="V133" s="22">
        <f t="shared" si="5"/>
        <v>1586484</v>
      </c>
    </row>
    <row r="134" spans="1:22" ht="16.5" thickBot="1" x14ac:dyDescent="0.3">
      <c r="A134" s="313"/>
      <c r="B134" s="316"/>
      <c r="C134" s="316"/>
      <c r="D134" s="319"/>
      <c r="E134" s="316"/>
      <c r="F134" s="316"/>
      <c r="G134" s="316"/>
      <c r="H134" s="316"/>
      <c r="I134" s="43" t="s">
        <v>90</v>
      </c>
      <c r="J134" s="32">
        <v>18932</v>
      </c>
      <c r="K134" s="32">
        <v>37943</v>
      </c>
      <c r="L134" s="32">
        <v>18523</v>
      </c>
      <c r="M134" s="32">
        <v>36709</v>
      </c>
      <c r="N134" s="32">
        <v>16961</v>
      </c>
      <c r="O134" s="32">
        <v>18274</v>
      </c>
      <c r="P134" s="32">
        <v>39294</v>
      </c>
      <c r="Q134" s="56">
        <v>9926</v>
      </c>
      <c r="R134" s="56">
        <v>0</v>
      </c>
      <c r="S134" s="32">
        <v>9957</v>
      </c>
      <c r="T134" s="32">
        <v>14880</v>
      </c>
      <c r="U134" s="32">
        <v>21294</v>
      </c>
      <c r="V134" s="33">
        <f t="shared" si="5"/>
        <v>242693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SUM(V128:V134)</f>
        <v>2335187</v>
      </c>
    </row>
    <row r="136" spans="1:22" ht="15.75" x14ac:dyDescent="0.25">
      <c r="A136" s="311">
        <v>667</v>
      </c>
      <c r="B136" s="315" t="s">
        <v>49</v>
      </c>
      <c r="C136" s="315" t="s">
        <v>79</v>
      </c>
      <c r="D136" s="318">
        <v>98.8</v>
      </c>
      <c r="E136" s="315" t="s">
        <v>3</v>
      </c>
      <c r="F136" s="315" t="s">
        <v>42</v>
      </c>
      <c r="G136" s="315" t="s">
        <v>6</v>
      </c>
      <c r="H136" s="315" t="s">
        <v>42</v>
      </c>
      <c r="I136" s="41" t="s">
        <v>94</v>
      </c>
      <c r="J136" s="15">
        <v>5196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4">
        <v>0</v>
      </c>
      <c r="R136" s="14">
        <v>0</v>
      </c>
      <c r="S136" s="15">
        <v>0</v>
      </c>
      <c r="T136" s="15">
        <v>0</v>
      </c>
      <c r="U136" s="15">
        <v>0</v>
      </c>
      <c r="V136" s="23">
        <f>SUM(J136:U136)</f>
        <v>5196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92</v>
      </c>
      <c r="J137" s="17">
        <v>0</v>
      </c>
      <c r="K137" s="17">
        <v>0</v>
      </c>
      <c r="L137" s="17">
        <v>0</v>
      </c>
      <c r="M137" s="17">
        <v>0</v>
      </c>
      <c r="N137" s="17">
        <v>5397</v>
      </c>
      <c r="O137" s="17">
        <v>0</v>
      </c>
      <c r="P137" s="17">
        <v>0</v>
      </c>
      <c r="Q137" s="16">
        <v>10678</v>
      </c>
      <c r="R137" s="16">
        <v>0</v>
      </c>
      <c r="S137" s="17">
        <v>0</v>
      </c>
      <c r="T137" s="17">
        <v>1495</v>
      </c>
      <c r="U137" s="17">
        <v>6010</v>
      </c>
      <c r="V137" s="22">
        <f>SUM(J137:U137)</f>
        <v>23580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91</v>
      </c>
      <c r="J138" s="17">
        <v>0</v>
      </c>
      <c r="K138" s="17">
        <v>22453</v>
      </c>
      <c r="L138" s="17">
        <v>14298</v>
      </c>
      <c r="M138" s="17">
        <v>26100</v>
      </c>
      <c r="N138" s="17">
        <v>22923</v>
      </c>
      <c r="O138" s="17">
        <v>38128</v>
      </c>
      <c r="P138" s="17">
        <v>28970</v>
      </c>
      <c r="Q138" s="16">
        <v>46078</v>
      </c>
      <c r="R138" s="16">
        <v>20844</v>
      </c>
      <c r="S138" s="17">
        <v>17570</v>
      </c>
      <c r="T138" s="17">
        <v>1031</v>
      </c>
      <c r="U138" s="17">
        <v>1135</v>
      </c>
      <c r="V138" s="22">
        <f>SUM(J138:U138)</f>
        <v>239530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18" t="s">
        <v>103</v>
      </c>
      <c r="J139" s="28">
        <v>0</v>
      </c>
      <c r="K139" s="28">
        <v>0</v>
      </c>
      <c r="L139" s="28">
        <v>5404</v>
      </c>
      <c r="M139" s="28">
        <v>0</v>
      </c>
      <c r="N139" s="28">
        <v>0</v>
      </c>
      <c r="O139" s="28">
        <v>1765</v>
      </c>
      <c r="P139" s="28">
        <v>299</v>
      </c>
      <c r="Q139" s="55">
        <v>0</v>
      </c>
      <c r="R139" s="55">
        <v>0</v>
      </c>
      <c r="S139" s="28">
        <v>4991</v>
      </c>
      <c r="T139" s="28">
        <v>0</v>
      </c>
      <c r="U139" s="28">
        <v>0</v>
      </c>
      <c r="V139" s="29">
        <f>SUM(J139:U139)</f>
        <v>12459</v>
      </c>
    </row>
    <row r="140" spans="1:22" ht="16.5" thickBot="1" x14ac:dyDescent="0.3">
      <c r="A140" s="313"/>
      <c r="B140" s="315"/>
      <c r="C140" s="315"/>
      <c r="D140" s="318"/>
      <c r="E140" s="315"/>
      <c r="F140" s="315"/>
      <c r="G140" s="315"/>
      <c r="H140" s="315"/>
      <c r="I140" s="18" t="s">
        <v>95</v>
      </c>
      <c r="J140" s="28">
        <v>0</v>
      </c>
      <c r="K140" s="28">
        <v>0</v>
      </c>
      <c r="L140" s="28">
        <v>0</v>
      </c>
      <c r="M140" s="28">
        <v>0</v>
      </c>
      <c r="N140" s="28">
        <v>6431</v>
      </c>
      <c r="O140" s="28">
        <v>0</v>
      </c>
      <c r="P140" s="28">
        <v>8268</v>
      </c>
      <c r="Q140" s="55">
        <v>0</v>
      </c>
      <c r="R140" s="55">
        <v>7865</v>
      </c>
      <c r="S140" s="28">
        <v>0</v>
      </c>
      <c r="T140" s="28">
        <v>0</v>
      </c>
      <c r="U140" s="28">
        <v>0</v>
      </c>
      <c r="V140" s="29">
        <f>SUM(J140:U140)</f>
        <v>22564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SUM(V136:V140)</f>
        <v>303329</v>
      </c>
    </row>
    <row r="142" spans="1:22" ht="15.75" x14ac:dyDescent="0.25">
      <c r="A142" s="311">
        <v>668</v>
      </c>
      <c r="B142" s="314" t="s">
        <v>49</v>
      </c>
      <c r="C142" s="314" t="s">
        <v>80</v>
      </c>
      <c r="D142" s="317">
        <v>98.8</v>
      </c>
      <c r="E142" s="314" t="s">
        <v>6</v>
      </c>
      <c r="F142" s="314" t="s">
        <v>42</v>
      </c>
      <c r="G142" s="314" t="s">
        <v>3</v>
      </c>
      <c r="H142" s="314" t="s">
        <v>42</v>
      </c>
      <c r="I142" s="41" t="s">
        <v>94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7031</v>
      </c>
      <c r="U142" s="17">
        <v>0</v>
      </c>
      <c r="V142" s="22">
        <f>SUM(J142:U142)</f>
        <v>7031</v>
      </c>
    </row>
    <row r="143" spans="1:22" ht="15.75" x14ac:dyDescent="0.25">
      <c r="A143" s="312"/>
      <c r="B143" s="315"/>
      <c r="C143" s="315"/>
      <c r="D143" s="318"/>
      <c r="E143" s="315"/>
      <c r="F143" s="315"/>
      <c r="G143" s="315"/>
      <c r="H143" s="315"/>
      <c r="I143" s="4" t="s">
        <v>92</v>
      </c>
      <c r="J143" s="17">
        <v>58091</v>
      </c>
      <c r="K143" s="17">
        <v>90241</v>
      </c>
      <c r="L143" s="17">
        <v>90367</v>
      </c>
      <c r="M143" s="17">
        <v>107566</v>
      </c>
      <c r="N143" s="17">
        <v>60121</v>
      </c>
      <c r="O143" s="17">
        <v>43883</v>
      </c>
      <c r="P143" s="17">
        <v>105485</v>
      </c>
      <c r="Q143" s="16">
        <v>117832</v>
      </c>
      <c r="R143" s="16">
        <v>67697</v>
      </c>
      <c r="S143" s="17">
        <v>116136</v>
      </c>
      <c r="T143" s="17">
        <v>86786</v>
      </c>
      <c r="U143" s="17">
        <v>29365</v>
      </c>
      <c r="V143" s="22">
        <f>SUM(J143:U143)</f>
        <v>973570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91</v>
      </c>
      <c r="J144" s="17">
        <v>0</v>
      </c>
      <c r="K144" s="17">
        <v>600</v>
      </c>
      <c r="L144" s="17">
        <v>0</v>
      </c>
      <c r="M144" s="17">
        <v>33550</v>
      </c>
      <c r="N144" s="17">
        <v>27018</v>
      </c>
      <c r="O144" s="17">
        <v>52882</v>
      </c>
      <c r="P144" s="17">
        <v>57491</v>
      </c>
      <c r="Q144" s="16">
        <v>38744</v>
      </c>
      <c r="R144" s="16">
        <v>60885</v>
      </c>
      <c r="S144" s="17">
        <v>48300</v>
      </c>
      <c r="T144" s="17">
        <v>20660</v>
      </c>
      <c r="U144" s="17">
        <v>50687</v>
      </c>
      <c r="V144" s="22">
        <f>SUM(J144:U144)</f>
        <v>390817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4" t="s">
        <v>93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>SUM(J145:U145)</f>
        <v>0</v>
      </c>
    </row>
    <row r="146" spans="1:22" ht="16.5" thickBot="1" x14ac:dyDescent="0.3">
      <c r="A146" s="313"/>
      <c r="B146" s="316"/>
      <c r="C146" s="316"/>
      <c r="D146" s="319"/>
      <c r="E146" s="316"/>
      <c r="F146" s="316"/>
      <c r="G146" s="316"/>
      <c r="H146" s="316"/>
      <c r="I146" s="43" t="s">
        <v>95</v>
      </c>
      <c r="J146" s="32">
        <v>2947</v>
      </c>
      <c r="K146" s="32">
        <v>5733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56">
        <v>0</v>
      </c>
      <c r="R146" s="56">
        <v>0</v>
      </c>
      <c r="S146" s="32">
        <v>0</v>
      </c>
      <c r="T146" s="32">
        <v>8930</v>
      </c>
      <c r="U146" s="32">
        <v>0</v>
      </c>
      <c r="V146" s="33">
        <f>SUM(J146:U146)</f>
        <v>17610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SUM(V142:V146)</f>
        <v>1389028</v>
      </c>
    </row>
    <row r="148" spans="1:22" ht="15.75" x14ac:dyDescent="0.25">
      <c r="A148" s="311">
        <v>669</v>
      </c>
      <c r="B148" s="314" t="s">
        <v>49</v>
      </c>
      <c r="C148" s="314" t="s">
        <v>85</v>
      </c>
      <c r="D148" s="317">
        <v>98.8</v>
      </c>
      <c r="E148" s="326" t="s">
        <v>6</v>
      </c>
      <c r="F148" s="314" t="s">
        <v>42</v>
      </c>
      <c r="G148" s="326" t="s">
        <v>3</v>
      </c>
      <c r="H148" s="314" t="s">
        <v>42</v>
      </c>
      <c r="I148" s="41" t="s">
        <v>98</v>
      </c>
      <c r="J148" s="15">
        <v>3624</v>
      </c>
      <c r="K148" s="15">
        <v>0</v>
      </c>
      <c r="L148" s="15">
        <v>4299</v>
      </c>
      <c r="M148" s="15">
        <v>5992</v>
      </c>
      <c r="N148" s="15">
        <v>16604</v>
      </c>
      <c r="O148" s="15">
        <v>0</v>
      </c>
      <c r="P148" s="15">
        <v>2886</v>
      </c>
      <c r="Q148" s="14">
        <v>0</v>
      </c>
      <c r="R148" s="14">
        <v>0</v>
      </c>
      <c r="S148" s="15">
        <v>0</v>
      </c>
      <c r="T148" s="15">
        <v>51280</v>
      </c>
      <c r="U148" s="15">
        <v>0</v>
      </c>
      <c r="V148" s="23">
        <f t="shared" ref="V148:V154" si="6">SUM(J148:U148)</f>
        <v>84685</v>
      </c>
    </row>
    <row r="149" spans="1:22" ht="15.75" x14ac:dyDescent="0.25">
      <c r="A149" s="312"/>
      <c r="B149" s="315"/>
      <c r="C149" s="315"/>
      <c r="D149" s="318"/>
      <c r="E149" s="327"/>
      <c r="F149" s="315"/>
      <c r="G149" s="327"/>
      <c r="H149" s="315"/>
      <c r="I149" s="4" t="s">
        <v>75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107938</v>
      </c>
      <c r="T149" s="17">
        <v>43246</v>
      </c>
      <c r="U149" s="17">
        <v>0</v>
      </c>
      <c r="V149" s="22">
        <f t="shared" si="6"/>
        <v>151184</v>
      </c>
    </row>
    <row r="150" spans="1:22" ht="15.75" x14ac:dyDescent="0.25">
      <c r="A150" s="312"/>
      <c r="B150" s="315"/>
      <c r="C150" s="315"/>
      <c r="D150" s="318"/>
      <c r="E150" s="327"/>
      <c r="F150" s="315"/>
      <c r="G150" s="327"/>
      <c r="H150" s="315"/>
      <c r="I150" s="4" t="s">
        <v>101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1939</v>
      </c>
      <c r="T150" s="17">
        <v>0</v>
      </c>
      <c r="U150" s="17">
        <v>0</v>
      </c>
      <c r="V150" s="22">
        <f t="shared" si="6"/>
        <v>1939</v>
      </c>
    </row>
    <row r="151" spans="1:22" ht="15.75" x14ac:dyDescent="0.25">
      <c r="A151" s="312"/>
      <c r="B151" s="315"/>
      <c r="C151" s="315"/>
      <c r="D151" s="318"/>
      <c r="E151" s="327"/>
      <c r="F151" s="315"/>
      <c r="G151" s="327"/>
      <c r="H151" s="315"/>
      <c r="I151" s="4" t="s">
        <v>71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312"/>
      <c r="B152" s="315"/>
      <c r="C152" s="315"/>
      <c r="D152" s="318"/>
      <c r="E152" s="327"/>
      <c r="F152" s="315"/>
      <c r="G152" s="327"/>
      <c r="H152" s="315"/>
      <c r="I152" s="4" t="s">
        <v>97</v>
      </c>
      <c r="J152" s="17">
        <v>197833</v>
      </c>
      <c r="K152" s="17">
        <v>174810</v>
      </c>
      <c r="L152" s="17">
        <v>193660</v>
      </c>
      <c r="M152" s="17">
        <v>200340</v>
      </c>
      <c r="N152" s="17">
        <v>102879</v>
      </c>
      <c r="O152" s="17">
        <v>0</v>
      </c>
      <c r="P152" s="17">
        <v>136439</v>
      </c>
      <c r="Q152" s="16">
        <v>204694</v>
      </c>
      <c r="R152" s="16">
        <v>189017</v>
      </c>
      <c r="S152" s="17">
        <v>67050</v>
      </c>
      <c r="T152" s="17">
        <v>0</v>
      </c>
      <c r="U152" s="17">
        <v>0</v>
      </c>
      <c r="V152" s="22">
        <f t="shared" si="6"/>
        <v>1466722</v>
      </c>
    </row>
    <row r="153" spans="1:22" ht="15.75" x14ac:dyDescent="0.25">
      <c r="A153" s="312"/>
      <c r="B153" s="315"/>
      <c r="C153" s="315"/>
      <c r="D153" s="318"/>
      <c r="E153" s="327"/>
      <c r="F153" s="315"/>
      <c r="G153" s="327"/>
      <c r="H153" s="315"/>
      <c r="I153" s="4" t="s">
        <v>102</v>
      </c>
      <c r="J153" s="36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6"/>
        <v>0</v>
      </c>
    </row>
    <row r="154" spans="1:22" ht="16.5" thickBot="1" x14ac:dyDescent="0.3">
      <c r="A154" s="313"/>
      <c r="B154" s="316"/>
      <c r="C154" s="316"/>
      <c r="D154" s="319"/>
      <c r="E154" s="328"/>
      <c r="F154" s="316"/>
      <c r="G154" s="328"/>
      <c r="H154" s="316"/>
      <c r="I154" s="43" t="s">
        <v>95</v>
      </c>
      <c r="J154" s="56">
        <v>0</v>
      </c>
      <c r="K154" s="32">
        <v>0</v>
      </c>
      <c r="L154" s="32">
        <v>0</v>
      </c>
      <c r="M154" s="32">
        <v>0</v>
      </c>
      <c r="N154" s="32">
        <v>0</v>
      </c>
      <c r="O154" s="28">
        <v>0</v>
      </c>
      <c r="P154" s="28">
        <v>0</v>
      </c>
      <c r="Q154" s="56">
        <v>0</v>
      </c>
      <c r="R154" s="56">
        <v>0</v>
      </c>
      <c r="S154" s="32">
        <v>0</v>
      </c>
      <c r="T154" s="32">
        <v>0</v>
      </c>
      <c r="U154" s="32">
        <v>0</v>
      </c>
      <c r="V154" s="33">
        <f t="shared" si="6"/>
        <v>0</v>
      </c>
    </row>
    <row r="155" spans="1:22" ht="16.5" thickBot="1" x14ac:dyDescent="0.3">
      <c r="A155" s="4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0"/>
      <c r="V155" s="31">
        <f>SUM(V148:V154)</f>
        <v>1704530</v>
      </c>
    </row>
    <row r="156" spans="1:22" ht="15.75" customHeight="1" x14ac:dyDescent="0.25">
      <c r="A156" s="331" t="s">
        <v>125</v>
      </c>
      <c r="B156" s="314" t="s">
        <v>55</v>
      </c>
      <c r="C156" s="314" t="s">
        <v>86</v>
      </c>
      <c r="D156" s="317">
        <v>58.7</v>
      </c>
      <c r="E156" s="340" t="s">
        <v>104</v>
      </c>
      <c r="F156" s="314" t="s">
        <v>42</v>
      </c>
      <c r="G156" s="340" t="s">
        <v>105</v>
      </c>
      <c r="H156" s="314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15">
        <v>0</v>
      </c>
      <c r="V156" s="23">
        <f t="shared" ref="V156:V161" si="7">SUM(J156:U156)</f>
        <v>0</v>
      </c>
    </row>
    <row r="157" spans="1:22" ht="15.75" x14ac:dyDescent="0.25">
      <c r="A157" s="332"/>
      <c r="B157" s="315"/>
      <c r="C157" s="315"/>
      <c r="D157" s="318"/>
      <c r="E157" s="341"/>
      <c r="F157" s="315"/>
      <c r="G157" s="341"/>
      <c r="H157" s="315"/>
      <c r="I157" s="4" t="s">
        <v>92</v>
      </c>
      <c r="J157" s="17">
        <v>198628</v>
      </c>
      <c r="K157" s="17">
        <v>154942</v>
      </c>
      <c r="L157" s="17">
        <v>165146</v>
      </c>
      <c r="M157" s="17">
        <v>55858</v>
      </c>
      <c r="N157" s="17">
        <v>79356</v>
      </c>
      <c r="O157" s="17">
        <v>97301</v>
      </c>
      <c r="P157" s="17">
        <v>151627</v>
      </c>
      <c r="Q157" s="16">
        <v>129579</v>
      </c>
      <c r="R157" s="16">
        <v>105700</v>
      </c>
      <c r="S157" s="17">
        <v>160639</v>
      </c>
      <c r="T157" s="17">
        <v>68509</v>
      </c>
      <c r="U157" s="17">
        <v>0</v>
      </c>
      <c r="V157" s="22">
        <f t="shared" si="7"/>
        <v>1367285</v>
      </c>
    </row>
    <row r="158" spans="1:22" ht="15.75" x14ac:dyDescent="0.25">
      <c r="A158" s="332"/>
      <c r="B158" s="315"/>
      <c r="C158" s="315"/>
      <c r="D158" s="318"/>
      <c r="E158" s="341"/>
      <c r="F158" s="315"/>
      <c r="G158" s="341"/>
      <c r="H158" s="315"/>
      <c r="I158" s="4" t="s">
        <v>91</v>
      </c>
      <c r="J158" s="17">
        <v>251847</v>
      </c>
      <c r="K158" s="17">
        <v>190427</v>
      </c>
      <c r="L158" s="17">
        <v>192135</v>
      </c>
      <c r="M158" s="17">
        <v>262365</v>
      </c>
      <c r="N158" s="17">
        <v>234106</v>
      </c>
      <c r="O158" s="17">
        <v>306702</v>
      </c>
      <c r="P158" s="17">
        <v>156535</v>
      </c>
      <c r="Q158" s="16">
        <v>233923</v>
      </c>
      <c r="R158" s="16">
        <v>236405</v>
      </c>
      <c r="S158" s="17">
        <v>230714</v>
      </c>
      <c r="T158" s="17">
        <v>232890</v>
      </c>
      <c r="U158" s="17">
        <v>198738</v>
      </c>
      <c r="V158" s="22">
        <f t="shared" si="7"/>
        <v>2726787</v>
      </c>
    </row>
    <row r="159" spans="1:22" ht="15.75" x14ac:dyDescent="0.25">
      <c r="A159" s="332"/>
      <c r="B159" s="315"/>
      <c r="C159" s="315"/>
      <c r="D159" s="318"/>
      <c r="E159" s="341"/>
      <c r="F159" s="315"/>
      <c r="G159" s="341"/>
      <c r="H159" s="315"/>
      <c r="I159" s="4" t="s">
        <v>93</v>
      </c>
      <c r="J159" s="17">
        <v>298569</v>
      </c>
      <c r="K159" s="17">
        <v>315118</v>
      </c>
      <c r="L159" s="17">
        <v>321845</v>
      </c>
      <c r="M159" s="17">
        <v>535189</v>
      </c>
      <c r="N159" s="17">
        <v>523201</v>
      </c>
      <c r="O159" s="17">
        <v>393918</v>
      </c>
      <c r="P159" s="17">
        <v>530867</v>
      </c>
      <c r="Q159" s="16">
        <v>565444</v>
      </c>
      <c r="R159" s="16">
        <v>504244</v>
      </c>
      <c r="S159" s="17">
        <v>527475</v>
      </c>
      <c r="T159" s="17">
        <v>539211</v>
      </c>
      <c r="U159" s="17">
        <v>511932</v>
      </c>
      <c r="V159" s="22">
        <f t="shared" si="7"/>
        <v>5567013</v>
      </c>
    </row>
    <row r="160" spans="1:22" ht="15.75" x14ac:dyDescent="0.25">
      <c r="A160" s="332"/>
      <c r="B160" s="315"/>
      <c r="C160" s="315"/>
      <c r="D160" s="318"/>
      <c r="E160" s="341"/>
      <c r="F160" s="315"/>
      <c r="G160" s="341"/>
      <c r="H160" s="315"/>
      <c r="I160" s="4" t="s">
        <v>96</v>
      </c>
      <c r="J160" s="16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25126</v>
      </c>
      <c r="S160" s="17">
        <v>0</v>
      </c>
      <c r="T160" s="17">
        <v>0</v>
      </c>
      <c r="U160" s="17">
        <v>0</v>
      </c>
      <c r="V160" s="22">
        <f t="shared" si="7"/>
        <v>25126</v>
      </c>
    </row>
    <row r="161" spans="1:22" ht="16.5" thickBot="1" x14ac:dyDescent="0.3">
      <c r="A161" s="333"/>
      <c r="B161" s="316"/>
      <c r="C161" s="316"/>
      <c r="D161" s="319"/>
      <c r="E161" s="355"/>
      <c r="F161" s="316"/>
      <c r="G161" s="355"/>
      <c r="H161" s="316"/>
      <c r="I161" s="43" t="s">
        <v>90</v>
      </c>
      <c r="J161" s="56">
        <v>0</v>
      </c>
      <c r="K161" s="32">
        <v>24030</v>
      </c>
      <c r="L161" s="32">
        <v>12461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 t="shared" si="7"/>
        <v>36491</v>
      </c>
    </row>
    <row r="162" spans="1:22" ht="16.5" thickBot="1" x14ac:dyDescent="0.3">
      <c r="A162" s="39"/>
      <c r="B162" s="40"/>
      <c r="C162" s="50"/>
      <c r="D162" s="5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SUM(V156:V159)</f>
        <v>9661085</v>
      </c>
    </row>
    <row r="163" spans="1:22" ht="15.75" x14ac:dyDescent="0.25">
      <c r="A163" s="331" t="s">
        <v>126</v>
      </c>
      <c r="B163" s="314" t="s">
        <v>55</v>
      </c>
      <c r="C163" s="314" t="s">
        <v>86</v>
      </c>
      <c r="D163" s="317">
        <v>36.200000000000003</v>
      </c>
      <c r="E163" s="326" t="s">
        <v>10</v>
      </c>
      <c r="F163" s="314" t="s">
        <v>42</v>
      </c>
      <c r="G163" s="340" t="s">
        <v>104</v>
      </c>
      <c r="H163" s="314" t="s">
        <v>42</v>
      </c>
      <c r="I163" s="4" t="s">
        <v>92</v>
      </c>
      <c r="J163" s="17">
        <v>200853</v>
      </c>
      <c r="K163" s="17">
        <v>172123</v>
      </c>
      <c r="L163" s="17">
        <v>166169</v>
      </c>
      <c r="M163" s="17">
        <v>125590</v>
      </c>
      <c r="N163" s="17">
        <v>149255</v>
      </c>
      <c r="O163" s="17">
        <v>204018</v>
      </c>
      <c r="P163" s="17">
        <v>228644</v>
      </c>
      <c r="Q163" s="16">
        <v>196436</v>
      </c>
      <c r="R163" s="16">
        <v>135669</v>
      </c>
      <c r="S163" s="17">
        <v>235194</v>
      </c>
      <c r="T163" s="17">
        <v>210032</v>
      </c>
      <c r="U163" s="17">
        <v>189875</v>
      </c>
      <c r="V163" s="22">
        <f>SUM(J163:U163)</f>
        <v>2213858</v>
      </c>
    </row>
    <row r="164" spans="1:22" ht="15.75" x14ac:dyDescent="0.25">
      <c r="A164" s="332"/>
      <c r="B164" s="315"/>
      <c r="C164" s="315"/>
      <c r="D164" s="318"/>
      <c r="E164" s="327"/>
      <c r="F164" s="315"/>
      <c r="G164" s="341"/>
      <c r="H164" s="315"/>
      <c r="I164" s="4" t="s">
        <v>91</v>
      </c>
      <c r="J164" s="17">
        <v>177767</v>
      </c>
      <c r="K164" s="17">
        <v>161484</v>
      </c>
      <c r="L164" s="17">
        <v>164996</v>
      </c>
      <c r="M164" s="17">
        <v>209052</v>
      </c>
      <c r="N164" s="17">
        <v>147300</v>
      </c>
      <c r="O164" s="17">
        <v>198004</v>
      </c>
      <c r="P164" s="17">
        <v>156535</v>
      </c>
      <c r="Q164" s="16">
        <v>167873</v>
      </c>
      <c r="R164" s="16">
        <v>181044</v>
      </c>
      <c r="S164" s="17">
        <v>183327</v>
      </c>
      <c r="T164" s="17">
        <v>169016</v>
      </c>
      <c r="U164" s="17">
        <v>182786</v>
      </c>
      <c r="V164" s="22">
        <f>SUM(J164:U164)</f>
        <v>2099184</v>
      </c>
    </row>
    <row r="165" spans="1:22" ht="15.75" customHeight="1" x14ac:dyDescent="0.25">
      <c r="A165" s="332"/>
      <c r="B165" s="315"/>
      <c r="C165" s="315"/>
      <c r="D165" s="318"/>
      <c r="E165" s="327"/>
      <c r="F165" s="315"/>
      <c r="G165" s="341"/>
      <c r="H165" s="315"/>
      <c r="I165" s="3" t="s">
        <v>93</v>
      </c>
      <c r="J165" s="17">
        <v>76618</v>
      </c>
      <c r="K165" s="17">
        <v>89361</v>
      </c>
      <c r="L165" s="17">
        <v>97094</v>
      </c>
      <c r="M165" s="17">
        <v>112810</v>
      </c>
      <c r="N165" s="17">
        <v>72337</v>
      </c>
      <c r="O165" s="17">
        <v>0</v>
      </c>
      <c r="P165" s="17">
        <v>99744</v>
      </c>
      <c r="Q165" s="16">
        <v>104586</v>
      </c>
      <c r="R165" s="16">
        <v>101239</v>
      </c>
      <c r="S165" s="17">
        <v>46347</v>
      </c>
      <c r="T165" s="17">
        <v>106824</v>
      </c>
      <c r="U165" s="17">
        <v>95930</v>
      </c>
      <c r="V165" s="22">
        <f>SUM(J165:U165)</f>
        <v>1002890</v>
      </c>
    </row>
    <row r="166" spans="1:22" ht="15.75" customHeight="1" x14ac:dyDescent="0.25">
      <c r="A166" s="332"/>
      <c r="B166" s="315"/>
      <c r="C166" s="315"/>
      <c r="D166" s="318"/>
      <c r="E166" s="327"/>
      <c r="F166" s="315"/>
      <c r="G166" s="341"/>
      <c r="H166" s="315"/>
      <c r="I166" s="37" t="s">
        <v>111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55">
        <v>0</v>
      </c>
      <c r="R166" s="55">
        <v>0</v>
      </c>
      <c r="S166" s="28">
        <v>0</v>
      </c>
      <c r="T166" s="28">
        <v>0</v>
      </c>
      <c r="U166" s="28">
        <v>0</v>
      </c>
      <c r="V166" s="29">
        <f>SUM(J166:U166)</f>
        <v>0</v>
      </c>
    </row>
    <row r="167" spans="1:22" ht="16.5" thickBot="1" x14ac:dyDescent="0.3">
      <c r="A167" s="333"/>
      <c r="B167" s="316"/>
      <c r="C167" s="316"/>
      <c r="D167" s="319"/>
      <c r="E167" s="328"/>
      <c r="F167" s="316"/>
      <c r="G167" s="355"/>
      <c r="H167" s="316"/>
      <c r="I167" s="18" t="s">
        <v>90</v>
      </c>
      <c r="J167" s="28">
        <v>0</v>
      </c>
      <c r="K167" s="28">
        <v>24030</v>
      </c>
      <c r="L167" s="28">
        <v>12461</v>
      </c>
      <c r="M167" s="28">
        <v>0</v>
      </c>
      <c r="N167" s="28">
        <v>0</v>
      </c>
      <c r="O167" s="28">
        <v>0</v>
      </c>
      <c r="P167" s="28">
        <v>0</v>
      </c>
      <c r="Q167" s="55">
        <v>0</v>
      </c>
      <c r="R167" s="55">
        <v>0</v>
      </c>
      <c r="S167" s="28">
        <v>0</v>
      </c>
      <c r="T167" s="28">
        <v>0</v>
      </c>
      <c r="U167" s="28">
        <v>0</v>
      </c>
      <c r="V167" s="29">
        <f>SUM(J167:U167)</f>
        <v>36491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SUM(V163:V167)</f>
        <v>5352423</v>
      </c>
    </row>
    <row r="169" spans="1:22" ht="16.5" customHeight="1" x14ac:dyDescent="0.25">
      <c r="A169" s="331" t="s">
        <v>127</v>
      </c>
      <c r="B169" s="314" t="s">
        <v>55</v>
      </c>
      <c r="C169" s="314" t="s">
        <v>86</v>
      </c>
      <c r="D169" s="317">
        <v>24.7</v>
      </c>
      <c r="E169" s="340" t="s">
        <v>105</v>
      </c>
      <c r="F169" s="314" t="s">
        <v>42</v>
      </c>
      <c r="G169" s="340" t="s">
        <v>112</v>
      </c>
      <c r="H169" s="314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>SUM(J169:U169)</f>
        <v>0</v>
      </c>
    </row>
    <row r="170" spans="1:22" ht="15.75" x14ac:dyDescent="0.25">
      <c r="A170" s="332"/>
      <c r="B170" s="315"/>
      <c r="C170" s="315"/>
      <c r="D170" s="318"/>
      <c r="E170" s="341"/>
      <c r="F170" s="315"/>
      <c r="G170" s="327"/>
      <c r="H170" s="315"/>
      <c r="I170" s="4" t="s">
        <v>92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10156</v>
      </c>
      <c r="V170" s="22">
        <f>SUM(J170:U170)</f>
        <v>10156</v>
      </c>
    </row>
    <row r="171" spans="1:22" ht="15.75" x14ac:dyDescent="0.25">
      <c r="A171" s="332"/>
      <c r="B171" s="315"/>
      <c r="C171" s="315"/>
      <c r="D171" s="318"/>
      <c r="E171" s="341"/>
      <c r="F171" s="315"/>
      <c r="G171" s="327"/>
      <c r="H171" s="315"/>
      <c r="I171" s="4" t="s">
        <v>91</v>
      </c>
      <c r="J171" s="17">
        <v>3009</v>
      </c>
      <c r="K171" s="17">
        <v>0</v>
      </c>
      <c r="L171" s="17">
        <v>0</v>
      </c>
      <c r="M171" s="17">
        <v>0</v>
      </c>
      <c r="N171" s="17">
        <v>8201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6213</v>
      </c>
      <c r="U171" s="17">
        <v>0</v>
      </c>
      <c r="V171" s="22">
        <f>SUM(J171:U171)</f>
        <v>17423</v>
      </c>
    </row>
    <row r="172" spans="1:22" ht="15.75" x14ac:dyDescent="0.25">
      <c r="A172" s="332"/>
      <c r="B172" s="315"/>
      <c r="C172" s="315"/>
      <c r="D172" s="318"/>
      <c r="E172" s="341"/>
      <c r="F172" s="315"/>
      <c r="G172" s="327"/>
      <c r="H172" s="315"/>
      <c r="I172" s="4" t="s">
        <v>93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>SUM(J172:U172)</f>
        <v>0</v>
      </c>
    </row>
    <row r="173" spans="1:22" ht="16.5" thickBot="1" x14ac:dyDescent="0.3">
      <c r="A173" s="333"/>
      <c r="B173" s="316"/>
      <c r="C173" s="316"/>
      <c r="D173" s="319"/>
      <c r="E173" s="355"/>
      <c r="F173" s="316"/>
      <c r="G173" s="328"/>
      <c r="H173" s="316"/>
      <c r="I173" s="4" t="s">
        <v>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952</v>
      </c>
      <c r="V173" s="22">
        <f>SUM(J173:U173)</f>
        <v>952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SUM(V169:V173)</f>
        <v>28531</v>
      </c>
    </row>
    <row r="175" spans="1:22" ht="15.75" x14ac:dyDescent="0.25">
      <c r="A175" s="311">
        <v>719</v>
      </c>
      <c r="B175" s="314" t="s">
        <v>55</v>
      </c>
      <c r="C175" s="314" t="s">
        <v>87</v>
      </c>
      <c r="D175" s="317">
        <v>120.3</v>
      </c>
      <c r="E175" s="326" t="s">
        <v>10</v>
      </c>
      <c r="F175" s="314" t="s">
        <v>42</v>
      </c>
      <c r="G175" s="326" t="s">
        <v>2</v>
      </c>
      <c r="H175" s="314" t="s">
        <v>42</v>
      </c>
      <c r="I175" s="41" t="s">
        <v>98</v>
      </c>
      <c r="J175" s="15">
        <v>0</v>
      </c>
      <c r="K175" s="15">
        <v>0</v>
      </c>
      <c r="L175" s="15">
        <v>0</v>
      </c>
      <c r="M175" s="15">
        <v>0</v>
      </c>
      <c r="N175" s="15">
        <v>7197</v>
      </c>
      <c r="O175" s="15">
        <v>0</v>
      </c>
      <c r="P175" s="15">
        <v>0</v>
      </c>
      <c r="Q175" s="15">
        <v>0</v>
      </c>
      <c r="R175" s="14">
        <v>0</v>
      </c>
      <c r="S175" s="15">
        <v>951</v>
      </c>
      <c r="T175" s="15">
        <v>95278</v>
      </c>
      <c r="U175" s="15">
        <v>2986</v>
      </c>
      <c r="V175" s="23">
        <f t="shared" ref="V175:V181" si="8">SUM(J175:U175)</f>
        <v>106412</v>
      </c>
    </row>
    <row r="176" spans="1:22" ht="15.75" x14ac:dyDescent="0.25">
      <c r="A176" s="312"/>
      <c r="B176" s="315"/>
      <c r="C176" s="315"/>
      <c r="D176" s="318"/>
      <c r="E176" s="327"/>
      <c r="F176" s="315"/>
      <c r="G176" s="327"/>
      <c r="H176" s="315"/>
      <c r="I176" s="4" t="s">
        <v>75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8"/>
        <v>0</v>
      </c>
    </row>
    <row r="177" spans="1:22" ht="15.75" x14ac:dyDescent="0.25">
      <c r="A177" s="312"/>
      <c r="B177" s="315"/>
      <c r="C177" s="315"/>
      <c r="D177" s="318"/>
      <c r="E177" s="327"/>
      <c r="F177" s="315"/>
      <c r="G177" s="327"/>
      <c r="H177" s="315"/>
      <c r="I177" s="4" t="s">
        <v>101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8"/>
        <v>0</v>
      </c>
    </row>
    <row r="178" spans="1:22" ht="15.75" x14ac:dyDescent="0.25">
      <c r="A178" s="312"/>
      <c r="B178" s="315"/>
      <c r="C178" s="315"/>
      <c r="D178" s="318"/>
      <c r="E178" s="327"/>
      <c r="F178" s="315"/>
      <c r="G178" s="327"/>
      <c r="H178" s="315"/>
      <c r="I178" s="4" t="s">
        <v>71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8"/>
        <v>0</v>
      </c>
    </row>
    <row r="179" spans="1:22" ht="15.75" x14ac:dyDescent="0.25">
      <c r="A179" s="312"/>
      <c r="B179" s="315"/>
      <c r="C179" s="315"/>
      <c r="D179" s="318"/>
      <c r="E179" s="327"/>
      <c r="F179" s="315"/>
      <c r="G179" s="327"/>
      <c r="H179" s="315"/>
      <c r="I179" s="4" t="s">
        <v>97</v>
      </c>
      <c r="J179" s="17">
        <v>171954</v>
      </c>
      <c r="K179" s="17">
        <v>226123</v>
      </c>
      <c r="L179" s="17">
        <v>285360</v>
      </c>
      <c r="M179" s="17">
        <v>268854</v>
      </c>
      <c r="N179" s="17">
        <v>218743</v>
      </c>
      <c r="O179" s="17">
        <v>263667</v>
      </c>
      <c r="P179" s="17">
        <v>250498</v>
      </c>
      <c r="Q179" s="16">
        <v>222789</v>
      </c>
      <c r="R179" s="16">
        <v>260754</v>
      </c>
      <c r="S179" s="17">
        <v>216392</v>
      </c>
      <c r="T179" s="17">
        <v>154827</v>
      </c>
      <c r="U179" s="17">
        <v>303291</v>
      </c>
      <c r="V179" s="22">
        <f t="shared" si="8"/>
        <v>2843252</v>
      </c>
    </row>
    <row r="180" spans="1:22" ht="15.75" x14ac:dyDescent="0.25">
      <c r="A180" s="312"/>
      <c r="B180" s="315"/>
      <c r="C180" s="315"/>
      <c r="D180" s="318"/>
      <c r="E180" s="327"/>
      <c r="F180" s="315"/>
      <c r="G180" s="327"/>
      <c r="H180" s="315"/>
      <c r="I180" s="4" t="s">
        <v>96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 t="shared" si="8"/>
        <v>0</v>
      </c>
    </row>
    <row r="181" spans="1:22" ht="16.5" thickBot="1" x14ac:dyDescent="0.3">
      <c r="A181" s="313"/>
      <c r="B181" s="316"/>
      <c r="C181" s="316"/>
      <c r="D181" s="319"/>
      <c r="E181" s="328"/>
      <c r="F181" s="316"/>
      <c r="G181" s="328"/>
      <c r="H181" s="316"/>
      <c r="I181" s="43" t="s">
        <v>102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2">
        <v>0</v>
      </c>
      <c r="V181" s="33">
        <f t="shared" si="8"/>
        <v>0</v>
      </c>
    </row>
    <row r="182" spans="1:22" ht="16.5" thickBot="1" x14ac:dyDescent="0.3">
      <c r="A182" s="39"/>
      <c r="B182" s="40"/>
      <c r="C182" s="40"/>
      <c r="D182" s="4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0"/>
      <c r="V182" s="31">
        <f>SUM(V175:V181)</f>
        <v>2949664</v>
      </c>
    </row>
    <row r="183" spans="1:22" ht="16.149999999999999" customHeight="1" x14ac:dyDescent="0.25">
      <c r="A183" s="331" t="s">
        <v>128</v>
      </c>
      <c r="B183" s="314" t="s">
        <v>54</v>
      </c>
      <c r="C183" s="314" t="s">
        <v>87</v>
      </c>
      <c r="D183" s="317">
        <v>82.2</v>
      </c>
      <c r="E183" s="320" t="s">
        <v>68</v>
      </c>
      <c r="F183" s="314" t="s">
        <v>42</v>
      </c>
      <c r="G183" s="320" t="s">
        <v>104</v>
      </c>
      <c r="H183" s="314" t="s">
        <v>42</v>
      </c>
      <c r="I183" s="4" t="s">
        <v>92</v>
      </c>
      <c r="J183" s="17">
        <v>21150</v>
      </c>
      <c r="K183" s="17">
        <v>20182</v>
      </c>
      <c r="L183" s="17">
        <v>0</v>
      </c>
      <c r="M183" s="17">
        <v>46478</v>
      </c>
      <c r="N183" s="17">
        <v>117768</v>
      </c>
      <c r="O183" s="17">
        <v>142902</v>
      </c>
      <c r="P183" s="17">
        <v>140632</v>
      </c>
      <c r="Q183" s="16">
        <v>66745</v>
      </c>
      <c r="R183" s="16">
        <v>67499</v>
      </c>
      <c r="S183" s="17">
        <v>53139</v>
      </c>
      <c r="T183" s="17">
        <v>101306</v>
      </c>
      <c r="U183" s="17">
        <v>118847</v>
      </c>
      <c r="V183" s="22">
        <f t="shared" ref="V183:V189" si="9">SUM(J183:U183)</f>
        <v>896648</v>
      </c>
    </row>
    <row r="184" spans="1:22" ht="15.75" x14ac:dyDescent="0.25">
      <c r="A184" s="332"/>
      <c r="B184" s="315"/>
      <c r="C184" s="315"/>
      <c r="D184" s="318"/>
      <c r="E184" s="321"/>
      <c r="F184" s="315"/>
      <c r="G184" s="321"/>
      <c r="H184" s="315"/>
      <c r="I184" s="4" t="s">
        <v>98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9"/>
        <v>0</v>
      </c>
    </row>
    <row r="185" spans="1:22" ht="15.75" x14ac:dyDescent="0.25">
      <c r="A185" s="332"/>
      <c r="B185" s="315"/>
      <c r="C185" s="315"/>
      <c r="D185" s="318"/>
      <c r="E185" s="321"/>
      <c r="F185" s="315"/>
      <c r="G185" s="321"/>
      <c r="H185" s="315"/>
      <c r="I185" s="4" t="s">
        <v>91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0</v>
      </c>
      <c r="U185" s="17">
        <v>0</v>
      </c>
      <c r="V185" s="22">
        <f t="shared" si="9"/>
        <v>0</v>
      </c>
    </row>
    <row r="186" spans="1:22" ht="15.75" x14ac:dyDescent="0.25">
      <c r="A186" s="332"/>
      <c r="B186" s="315"/>
      <c r="C186" s="315"/>
      <c r="D186" s="318"/>
      <c r="E186" s="321"/>
      <c r="F186" s="315"/>
      <c r="G186" s="321"/>
      <c r="H186" s="315"/>
      <c r="I186" s="4" t="s">
        <v>69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0</v>
      </c>
    </row>
    <row r="187" spans="1:22" ht="15.75" x14ac:dyDescent="0.25">
      <c r="A187" s="332"/>
      <c r="B187" s="315"/>
      <c r="C187" s="315"/>
      <c r="D187" s="318"/>
      <c r="E187" s="321"/>
      <c r="F187" s="315"/>
      <c r="G187" s="321"/>
      <c r="H187" s="315"/>
      <c r="I187" s="3" t="s">
        <v>93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31855</v>
      </c>
      <c r="S187" s="17">
        <v>11316</v>
      </c>
      <c r="T187" s="17">
        <v>32365</v>
      </c>
      <c r="U187" s="17">
        <v>0</v>
      </c>
      <c r="V187" s="22">
        <f t="shared" si="9"/>
        <v>75536</v>
      </c>
    </row>
    <row r="188" spans="1:22" ht="15.75" x14ac:dyDescent="0.25">
      <c r="A188" s="332"/>
      <c r="B188" s="315"/>
      <c r="C188" s="315"/>
      <c r="D188" s="318"/>
      <c r="E188" s="321"/>
      <c r="F188" s="315"/>
      <c r="G188" s="321"/>
      <c r="H188" s="315"/>
      <c r="I188" s="37" t="s">
        <v>111</v>
      </c>
      <c r="J188" s="36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6.5" thickBot="1" x14ac:dyDescent="0.3">
      <c r="A189" s="333"/>
      <c r="B189" s="316"/>
      <c r="C189" s="316"/>
      <c r="D189" s="319"/>
      <c r="E189" s="322"/>
      <c r="F189" s="316"/>
      <c r="G189" s="322"/>
      <c r="H189" s="316"/>
      <c r="I189" s="74" t="s">
        <v>90</v>
      </c>
      <c r="J189" s="56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56">
        <v>0</v>
      </c>
      <c r="R189" s="56">
        <v>0</v>
      </c>
      <c r="S189" s="32">
        <v>0</v>
      </c>
      <c r="T189" s="32">
        <v>0</v>
      </c>
      <c r="U189" s="32">
        <v>0</v>
      </c>
      <c r="V189" s="33">
        <f t="shared" si="9"/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7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SUM(V183:V189)</f>
        <v>972184</v>
      </c>
    </row>
    <row r="191" spans="1:22" ht="15.75" x14ac:dyDescent="0.25">
      <c r="A191" s="331" t="s">
        <v>129</v>
      </c>
      <c r="B191" s="314" t="s">
        <v>54</v>
      </c>
      <c r="C191" s="314" t="s">
        <v>87</v>
      </c>
      <c r="D191" s="317">
        <v>152.69999999999999</v>
      </c>
      <c r="E191" s="320" t="s">
        <v>104</v>
      </c>
      <c r="F191" s="314" t="s">
        <v>42</v>
      </c>
      <c r="G191" s="320" t="s">
        <v>113</v>
      </c>
      <c r="H191" s="314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332"/>
      <c r="B192" s="315"/>
      <c r="C192" s="315"/>
      <c r="D192" s="318"/>
      <c r="E192" s="321"/>
      <c r="F192" s="315"/>
      <c r="G192" s="315"/>
      <c r="H192" s="315"/>
      <c r="I192" s="4" t="s">
        <v>92</v>
      </c>
      <c r="J192" s="17">
        <v>40087</v>
      </c>
      <c r="K192" s="17">
        <v>16131</v>
      </c>
      <c r="L192" s="17">
        <v>58338</v>
      </c>
      <c r="M192" s="17">
        <v>11692</v>
      </c>
      <c r="N192" s="17">
        <v>32252</v>
      </c>
      <c r="O192" s="17">
        <v>117258</v>
      </c>
      <c r="P192" s="17">
        <v>18771</v>
      </c>
      <c r="Q192" s="16">
        <v>126544</v>
      </c>
      <c r="R192" s="16">
        <v>163882</v>
      </c>
      <c r="S192" s="17">
        <v>119145</v>
      </c>
      <c r="T192" s="17">
        <v>94744</v>
      </c>
      <c r="U192" s="17">
        <v>111828</v>
      </c>
      <c r="V192" s="22">
        <f t="shared" si="10"/>
        <v>910672</v>
      </c>
    </row>
    <row r="193" spans="1:22" ht="15.75" x14ac:dyDescent="0.25">
      <c r="A193" s="332"/>
      <c r="B193" s="315"/>
      <c r="C193" s="315"/>
      <c r="D193" s="318"/>
      <c r="E193" s="321"/>
      <c r="F193" s="315"/>
      <c r="G193" s="315"/>
      <c r="H193" s="315"/>
      <c r="I193" s="4" t="s">
        <v>91</v>
      </c>
      <c r="J193" s="17">
        <v>71020</v>
      </c>
      <c r="K193" s="17">
        <v>43669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36297</v>
      </c>
      <c r="R193" s="16">
        <v>17012</v>
      </c>
      <c r="S193" s="17">
        <v>64297</v>
      </c>
      <c r="T193" s="17">
        <v>0</v>
      </c>
      <c r="U193" s="17">
        <v>0</v>
      </c>
      <c r="V193" s="22">
        <f t="shared" si="10"/>
        <v>232295</v>
      </c>
    </row>
    <row r="194" spans="1:22" ht="15.75" x14ac:dyDescent="0.25">
      <c r="A194" s="332"/>
      <c r="B194" s="315"/>
      <c r="C194" s="315"/>
      <c r="D194" s="318"/>
      <c r="E194" s="321"/>
      <c r="F194" s="315"/>
      <c r="G194" s="315"/>
      <c r="H194" s="315"/>
      <c r="I194" s="4" t="s">
        <v>70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32"/>
      <c r="B195" s="315"/>
      <c r="C195" s="315"/>
      <c r="D195" s="318"/>
      <c r="E195" s="321"/>
      <c r="F195" s="315"/>
      <c r="G195" s="315"/>
      <c r="H195" s="315"/>
      <c r="I195" s="18" t="s">
        <v>93</v>
      </c>
      <c r="J195" s="36">
        <v>73</v>
      </c>
      <c r="K195" s="17">
        <v>15921</v>
      </c>
      <c r="L195" s="17">
        <v>1012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16609</v>
      </c>
      <c r="S195" s="17">
        <v>0</v>
      </c>
      <c r="T195" s="17">
        <v>0</v>
      </c>
      <c r="U195" s="17">
        <v>12225</v>
      </c>
      <c r="V195" s="22">
        <f t="shared" si="10"/>
        <v>45840</v>
      </c>
    </row>
    <row r="196" spans="1:22" ht="15.75" x14ac:dyDescent="0.25">
      <c r="A196" s="332"/>
      <c r="B196" s="315"/>
      <c r="C196" s="315"/>
      <c r="D196" s="318"/>
      <c r="E196" s="321"/>
      <c r="F196" s="315"/>
      <c r="G196" s="315"/>
      <c r="H196" s="315"/>
      <c r="I196" s="18" t="s">
        <v>96</v>
      </c>
      <c r="J196" s="36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332"/>
      <c r="B197" s="315"/>
      <c r="C197" s="315"/>
      <c r="D197" s="318"/>
      <c r="E197" s="321"/>
      <c r="F197" s="315"/>
      <c r="G197" s="315"/>
      <c r="H197" s="315"/>
      <c r="I197" s="4" t="s">
        <v>90</v>
      </c>
      <c r="J197" s="16">
        <v>0</v>
      </c>
      <c r="K197" s="17">
        <v>0</v>
      </c>
      <c r="L197" s="17">
        <v>0</v>
      </c>
      <c r="M197" s="17">
        <v>300</v>
      </c>
      <c r="N197" s="17">
        <v>0</v>
      </c>
      <c r="O197" s="17">
        <v>0</v>
      </c>
      <c r="P197" s="17">
        <v>0</v>
      </c>
      <c r="Q197" s="16">
        <v>0</v>
      </c>
      <c r="R197" s="16">
        <v>118</v>
      </c>
      <c r="S197" s="17">
        <v>0</v>
      </c>
      <c r="T197" s="17">
        <v>0</v>
      </c>
      <c r="U197" s="17">
        <v>0</v>
      </c>
      <c r="V197" s="22">
        <f t="shared" si="10"/>
        <v>418</v>
      </c>
    </row>
    <row r="198" spans="1:22" ht="16.5" thickBot="1" x14ac:dyDescent="0.3">
      <c r="A198" s="333"/>
      <c r="B198" s="316"/>
      <c r="C198" s="316"/>
      <c r="D198" s="319"/>
      <c r="E198" s="322"/>
      <c r="F198" s="316"/>
      <c r="G198" s="316"/>
      <c r="H198" s="316"/>
      <c r="I198" s="79" t="s">
        <v>95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34084</v>
      </c>
      <c r="S198" s="32">
        <v>0</v>
      </c>
      <c r="T198" s="32">
        <v>0</v>
      </c>
      <c r="U198" s="32">
        <v>0</v>
      </c>
      <c r="V198" s="33">
        <f t="shared" si="10"/>
        <v>34084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1223309</v>
      </c>
    </row>
    <row r="200" spans="1:22" ht="15.75" x14ac:dyDescent="0.25">
      <c r="A200" s="312">
        <v>1366</v>
      </c>
      <c r="B200" s="315" t="s">
        <v>55</v>
      </c>
      <c r="C200" s="315" t="s">
        <v>85</v>
      </c>
      <c r="D200" s="315">
        <v>67</v>
      </c>
      <c r="E200" s="327" t="s">
        <v>10</v>
      </c>
      <c r="F200" s="315" t="s">
        <v>42</v>
      </c>
      <c r="G200" s="324" t="s">
        <v>60</v>
      </c>
      <c r="H200" s="315" t="s">
        <v>42</v>
      </c>
      <c r="I200" s="38" t="s">
        <v>92</v>
      </c>
      <c r="J200" s="15">
        <v>3000</v>
      </c>
      <c r="K200" s="15">
        <v>0</v>
      </c>
      <c r="L200" s="15">
        <v>3057</v>
      </c>
      <c r="M200" s="15">
        <v>10997</v>
      </c>
      <c r="N200" s="15">
        <v>3199</v>
      </c>
      <c r="O200" s="15">
        <v>4754</v>
      </c>
      <c r="P200" s="15">
        <v>1537</v>
      </c>
      <c r="Q200" s="14">
        <v>5245</v>
      </c>
      <c r="R200" s="14">
        <v>24657</v>
      </c>
      <c r="S200" s="15">
        <v>6029</v>
      </c>
      <c r="T200" s="15">
        <v>0</v>
      </c>
      <c r="U200" s="15">
        <v>27082</v>
      </c>
      <c r="V200" s="23">
        <f>SUM(J200:U200)</f>
        <v>89557</v>
      </c>
    </row>
    <row r="201" spans="1:22" ht="15.75" x14ac:dyDescent="0.25">
      <c r="A201" s="312"/>
      <c r="B201" s="315"/>
      <c r="C201" s="315"/>
      <c r="D201" s="315"/>
      <c r="E201" s="327"/>
      <c r="F201" s="315"/>
      <c r="G201" s="324"/>
      <c r="H201" s="315"/>
      <c r="I201" s="3" t="s">
        <v>91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>SUM(J201:U201)</f>
        <v>0</v>
      </c>
    </row>
    <row r="202" spans="1:22" ht="15.75" x14ac:dyDescent="0.25">
      <c r="A202" s="312"/>
      <c r="B202" s="315"/>
      <c r="C202" s="315"/>
      <c r="D202" s="315"/>
      <c r="E202" s="327"/>
      <c r="F202" s="315"/>
      <c r="G202" s="324"/>
      <c r="H202" s="315"/>
      <c r="I202" s="3" t="s">
        <v>93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17">
        <v>0</v>
      </c>
      <c r="V202" s="22">
        <f>SUM(J202:U202)</f>
        <v>0</v>
      </c>
    </row>
    <row r="203" spans="1:22" ht="16.5" thickBot="1" x14ac:dyDescent="0.3">
      <c r="A203" s="312"/>
      <c r="B203" s="315"/>
      <c r="C203" s="315"/>
      <c r="D203" s="315"/>
      <c r="E203" s="327"/>
      <c r="F203" s="315"/>
      <c r="G203" s="324"/>
      <c r="H203" s="315"/>
      <c r="I203" s="37" t="s">
        <v>90</v>
      </c>
      <c r="J203" s="28">
        <v>318588</v>
      </c>
      <c r="K203" s="28">
        <v>240643</v>
      </c>
      <c r="L203" s="28">
        <v>287850</v>
      </c>
      <c r="M203" s="28">
        <v>278121</v>
      </c>
      <c r="N203" s="28">
        <v>272136</v>
      </c>
      <c r="O203" s="28">
        <v>291245</v>
      </c>
      <c r="P203" s="28">
        <v>318857</v>
      </c>
      <c r="Q203" s="55">
        <v>318662</v>
      </c>
      <c r="R203" s="55">
        <v>297090</v>
      </c>
      <c r="S203" s="28">
        <v>301866</v>
      </c>
      <c r="T203" s="28">
        <v>313828</v>
      </c>
      <c r="U203" s="28">
        <v>299546</v>
      </c>
      <c r="V203" s="29">
        <f>SUM(J203:U203)</f>
        <v>3538432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0"/>
      <c r="V204" s="31">
        <f>SUM(V200:V203)</f>
        <v>3627989</v>
      </c>
    </row>
    <row r="205" spans="1:22" ht="16.5" thickBot="1" x14ac:dyDescent="0.3">
      <c r="A205" s="42">
        <v>1367</v>
      </c>
      <c r="B205" s="43" t="s">
        <v>55</v>
      </c>
      <c r="C205" s="43" t="s">
        <v>85</v>
      </c>
      <c r="D205" s="52">
        <v>28.6</v>
      </c>
      <c r="E205" s="51" t="s">
        <v>11</v>
      </c>
      <c r="F205" s="43" t="s">
        <v>42</v>
      </c>
      <c r="G205" s="44" t="s">
        <v>60</v>
      </c>
      <c r="H205" s="43" t="s">
        <v>42</v>
      </c>
      <c r="I205" s="44" t="s">
        <v>92</v>
      </c>
      <c r="J205" s="32">
        <v>116012</v>
      </c>
      <c r="K205" s="32">
        <v>105148</v>
      </c>
      <c r="L205" s="32">
        <v>84480</v>
      </c>
      <c r="M205" s="32">
        <v>43045</v>
      </c>
      <c r="N205" s="32">
        <v>105693</v>
      </c>
      <c r="O205" s="32">
        <v>130522</v>
      </c>
      <c r="P205" s="32">
        <v>103406</v>
      </c>
      <c r="Q205" s="56">
        <v>101348</v>
      </c>
      <c r="R205" s="56">
        <v>119755</v>
      </c>
      <c r="S205" s="32">
        <v>132340</v>
      </c>
      <c r="T205" s="32">
        <v>87688</v>
      </c>
      <c r="U205" s="32">
        <v>92869</v>
      </c>
      <c r="V205" s="33">
        <f>SUM(J205:U205)</f>
        <v>1222306</v>
      </c>
    </row>
    <row r="206" spans="1:22" ht="16.5" thickBot="1" x14ac:dyDescent="0.3">
      <c r="A206" s="4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SUM(V205)</f>
        <v>1222306</v>
      </c>
    </row>
    <row r="207" spans="1:22" ht="15.75" x14ac:dyDescent="0.25">
      <c r="A207" s="312">
        <v>1368</v>
      </c>
      <c r="B207" s="315" t="s">
        <v>55</v>
      </c>
      <c r="C207" s="315" t="s">
        <v>85</v>
      </c>
      <c r="D207" s="315">
        <v>29</v>
      </c>
      <c r="E207" s="324" t="s">
        <v>60</v>
      </c>
      <c r="F207" s="315" t="s">
        <v>42</v>
      </c>
      <c r="G207" s="341" t="s">
        <v>105</v>
      </c>
      <c r="H207" s="315" t="s">
        <v>42</v>
      </c>
      <c r="I207" s="38" t="s">
        <v>92</v>
      </c>
      <c r="J207" s="15">
        <v>58244</v>
      </c>
      <c r="K207" s="15">
        <v>52799</v>
      </c>
      <c r="L207" s="15">
        <v>42416</v>
      </c>
      <c r="M207" s="15">
        <v>26189</v>
      </c>
      <c r="N207" s="15">
        <v>55564</v>
      </c>
      <c r="O207" s="15">
        <v>68964</v>
      </c>
      <c r="P207" s="15">
        <v>53330</v>
      </c>
      <c r="Q207" s="15">
        <v>50723</v>
      </c>
      <c r="R207" s="14">
        <v>60051</v>
      </c>
      <c r="S207" s="15">
        <v>69150</v>
      </c>
      <c r="T207" s="15">
        <v>43082</v>
      </c>
      <c r="U207" s="15">
        <v>67773</v>
      </c>
      <c r="V207" s="23">
        <f>SUM(J207:U207)</f>
        <v>648285</v>
      </c>
    </row>
    <row r="208" spans="1:22" ht="15.75" x14ac:dyDescent="0.25">
      <c r="A208" s="312"/>
      <c r="B208" s="315"/>
      <c r="C208" s="315"/>
      <c r="D208" s="315"/>
      <c r="E208" s="324"/>
      <c r="F208" s="315"/>
      <c r="G208" s="327"/>
      <c r="H208" s="315"/>
      <c r="I208" s="3" t="s">
        <v>91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>SUM(J208:U208)</f>
        <v>0</v>
      </c>
    </row>
    <row r="209" spans="1:22" ht="16.5" thickBot="1" x14ac:dyDescent="0.3">
      <c r="A209" s="313"/>
      <c r="B209" s="316"/>
      <c r="C209" s="316"/>
      <c r="D209" s="316"/>
      <c r="E209" s="24"/>
      <c r="F209" s="316"/>
      <c r="G209" s="328"/>
      <c r="H209" s="316"/>
      <c r="I209" s="18" t="s">
        <v>90</v>
      </c>
      <c r="J209" s="26">
        <v>150059</v>
      </c>
      <c r="K209" s="26">
        <v>132463</v>
      </c>
      <c r="L209" s="26">
        <v>158892</v>
      </c>
      <c r="M209" s="26">
        <v>146898</v>
      </c>
      <c r="N209" s="26">
        <v>144774</v>
      </c>
      <c r="O209" s="26">
        <v>146816</v>
      </c>
      <c r="P209" s="26">
        <v>157046</v>
      </c>
      <c r="Q209" s="26">
        <v>159267</v>
      </c>
      <c r="R209" s="25">
        <v>148221</v>
      </c>
      <c r="S209" s="26">
        <v>150952</v>
      </c>
      <c r="T209" s="26">
        <v>149237</v>
      </c>
      <c r="U209" s="26">
        <v>153610</v>
      </c>
      <c r="V209" s="27">
        <f>SUM(J209:U209)</f>
        <v>1798235</v>
      </c>
    </row>
    <row r="210" spans="1:22" ht="16.5" thickBot="1" x14ac:dyDescent="0.3">
      <c r="A210" s="49"/>
      <c r="B210" s="40"/>
      <c r="C210" s="40"/>
      <c r="D210" s="40"/>
      <c r="E210" s="40"/>
      <c r="F210" s="40"/>
      <c r="G210" s="40"/>
      <c r="H210" s="40"/>
      <c r="I210" s="4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SUM(V207:V209)</f>
        <v>2446520</v>
      </c>
    </row>
    <row r="211" spans="1:22" ht="15.75" x14ac:dyDescent="0.25">
      <c r="A211" s="311">
        <v>2069</v>
      </c>
      <c r="B211" s="314" t="s">
        <v>131</v>
      </c>
      <c r="C211" s="314" t="s">
        <v>83</v>
      </c>
      <c r="D211" s="317">
        <v>278.75</v>
      </c>
      <c r="E211" s="323" t="s">
        <v>132</v>
      </c>
      <c r="F211" s="314" t="s">
        <v>133</v>
      </c>
      <c r="G211" s="340" t="s">
        <v>134</v>
      </c>
      <c r="H211" s="314" t="s">
        <v>133</v>
      </c>
      <c r="I211" s="4" t="s">
        <v>103</v>
      </c>
      <c r="J211" s="72">
        <v>70913</v>
      </c>
      <c r="K211" s="34">
        <v>69271</v>
      </c>
      <c r="L211" s="34">
        <v>66938</v>
      </c>
      <c r="M211" s="34">
        <v>66851</v>
      </c>
      <c r="N211" s="34">
        <v>70715</v>
      </c>
      <c r="O211" s="34">
        <v>67309</v>
      </c>
      <c r="P211" s="34">
        <v>48244</v>
      </c>
      <c r="Q211" s="58">
        <v>28003</v>
      </c>
      <c r="R211" s="58">
        <v>72483</v>
      </c>
      <c r="S211" s="34">
        <v>76639</v>
      </c>
      <c r="T211" s="34">
        <v>73041</v>
      </c>
      <c r="U211" s="34">
        <v>88151</v>
      </c>
      <c r="V211" s="35">
        <f>SUM(J211:U211)</f>
        <v>798558</v>
      </c>
    </row>
    <row r="212" spans="1:22" ht="16.5" thickBot="1" x14ac:dyDescent="0.3">
      <c r="A212" s="313"/>
      <c r="B212" s="316"/>
      <c r="C212" s="316"/>
      <c r="D212" s="319"/>
      <c r="E212" s="325"/>
      <c r="F212" s="316"/>
      <c r="G212" s="355"/>
      <c r="H212" s="316"/>
      <c r="I212" s="18"/>
      <c r="J212" s="56"/>
      <c r="K212" s="32"/>
      <c r="L212" s="32"/>
      <c r="M212" s="32"/>
      <c r="N212" s="32"/>
      <c r="O212" s="32"/>
      <c r="P212" s="32"/>
      <c r="Q212" s="56"/>
      <c r="R212" s="56"/>
      <c r="S212" s="32"/>
      <c r="T212" s="32"/>
      <c r="U212" s="32"/>
      <c r="V212" s="33"/>
    </row>
    <row r="213" spans="1:22" ht="16.5" thickBot="1" x14ac:dyDescent="0.3">
      <c r="A213" s="4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SUM(V211:V212)</f>
        <v>798558</v>
      </c>
    </row>
    <row r="214" spans="1:22" ht="16.5" thickBot="1" x14ac:dyDescent="0.3">
      <c r="A214" s="82"/>
      <c r="B214" s="83"/>
      <c r="C214" s="83"/>
      <c r="D214" s="83"/>
      <c r="E214" s="83"/>
      <c r="F214" s="83"/>
      <c r="G214" s="83"/>
      <c r="H214" s="84"/>
      <c r="I214" s="84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1">
        <f>V213+V210+V206+V204+V199+V190+V182+V174+V168+V162+V155+V147+V141+V135+V127+V123+V116+V112+V107+V100+V93+V81+V76+V71+V66+V63+V61+V59+V57+V54+V49+V39+V35+V33+V30+V28+V26+V24+V18+V12</f>
        <v>68455755</v>
      </c>
    </row>
    <row r="217" spans="1:22" x14ac:dyDescent="0.2">
      <c r="A217" s="7" t="s">
        <v>135</v>
      </c>
    </row>
    <row r="218" spans="1:22" x14ac:dyDescent="0.2">
      <c r="A218" s="7" t="s">
        <v>121</v>
      </c>
    </row>
    <row r="219" spans="1:22" x14ac:dyDescent="0.2">
      <c r="A219" s="7" t="s">
        <v>122</v>
      </c>
    </row>
    <row r="220" spans="1:22" x14ac:dyDescent="0.2">
      <c r="A220" s="77" t="s">
        <v>109</v>
      </c>
    </row>
    <row r="221" spans="1:22" x14ac:dyDescent="0.2">
      <c r="A221" s="77" t="s">
        <v>120</v>
      </c>
    </row>
    <row r="222" spans="1:22" x14ac:dyDescent="0.2">
      <c r="A222" s="77" t="s">
        <v>118</v>
      </c>
    </row>
    <row r="223" spans="1:22" x14ac:dyDescent="0.2">
      <c r="A223" s="77" t="s">
        <v>130</v>
      </c>
    </row>
    <row r="224" spans="1:22" x14ac:dyDescent="0.2">
      <c r="A224" s="77" t="s">
        <v>108</v>
      </c>
    </row>
    <row r="225" spans="1:1" x14ac:dyDescent="0.2">
      <c r="A225" s="77" t="s">
        <v>117</v>
      </c>
    </row>
    <row r="226" spans="1:1" x14ac:dyDescent="0.2">
      <c r="A226" s="77" t="s">
        <v>124</v>
      </c>
    </row>
    <row r="227" spans="1:1" x14ac:dyDescent="0.2">
      <c r="A227" s="77" t="s">
        <v>116</v>
      </c>
    </row>
    <row r="228" spans="1:1" x14ac:dyDescent="0.2">
      <c r="A228" s="77" t="s">
        <v>107</v>
      </c>
    </row>
    <row r="229" spans="1:1" x14ac:dyDescent="0.2">
      <c r="A229" s="77" t="s">
        <v>119</v>
      </c>
    </row>
    <row r="230" spans="1:1" x14ac:dyDescent="0.2">
      <c r="A230" s="77" t="s">
        <v>110</v>
      </c>
    </row>
  </sheetData>
  <mergeCells count="264"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H163:H167"/>
    <mergeCell ref="E163:E167"/>
    <mergeCell ref="F163:F167"/>
    <mergeCell ref="G163:G167"/>
    <mergeCell ref="G183:G189"/>
    <mergeCell ref="H183:H189"/>
    <mergeCell ref="D169:D173"/>
    <mergeCell ref="E169:E173"/>
    <mergeCell ref="F169:F173"/>
    <mergeCell ref="G169:G173"/>
    <mergeCell ref="H169:H173"/>
    <mergeCell ref="G175:G181"/>
    <mergeCell ref="F183:F189"/>
    <mergeCell ref="H207:H209"/>
    <mergeCell ref="E207:E208"/>
    <mergeCell ref="D207:D209"/>
    <mergeCell ref="F156:F161"/>
    <mergeCell ref="G156:G161"/>
    <mergeCell ref="H156:H161"/>
    <mergeCell ref="A163:A167"/>
    <mergeCell ref="B163:B167"/>
    <mergeCell ref="C163:C167"/>
    <mergeCell ref="A156:A161"/>
    <mergeCell ref="D163:D167"/>
    <mergeCell ref="D156:D161"/>
    <mergeCell ref="H148:H154"/>
    <mergeCell ref="G148:G154"/>
    <mergeCell ref="E55:E56"/>
    <mergeCell ref="F55:F56"/>
    <mergeCell ref="G55:G56"/>
    <mergeCell ref="H55:H56"/>
    <mergeCell ref="E94:E99"/>
    <mergeCell ref="F94:F99"/>
    <mergeCell ref="F142:F146"/>
    <mergeCell ref="E124:E126"/>
    <mergeCell ref="F148:F154"/>
    <mergeCell ref="H50:H53"/>
    <mergeCell ref="H40:H48"/>
    <mergeCell ref="G50:G53"/>
    <mergeCell ref="G142:G146"/>
    <mergeCell ref="H142:H146"/>
    <mergeCell ref="D94:D99"/>
    <mergeCell ref="D124:D126"/>
    <mergeCell ref="F113:F115"/>
    <mergeCell ref="G136:G140"/>
    <mergeCell ref="G128:G134"/>
    <mergeCell ref="F136:F140"/>
    <mergeCell ref="D136:D140"/>
    <mergeCell ref="D142:D146"/>
    <mergeCell ref="E142:E146"/>
    <mergeCell ref="H36:H38"/>
    <mergeCell ref="E36:E38"/>
    <mergeCell ref="F36:F38"/>
    <mergeCell ref="G36:G38"/>
    <mergeCell ref="A36:A38"/>
    <mergeCell ref="B36:B38"/>
    <mergeCell ref="C36:C38"/>
    <mergeCell ref="D36:D38"/>
    <mergeCell ref="G19:G23"/>
    <mergeCell ref="H19:H23"/>
    <mergeCell ref="A19:A23"/>
    <mergeCell ref="B19:B23"/>
    <mergeCell ref="C19:C23"/>
    <mergeCell ref="D19:D23"/>
    <mergeCell ref="A72:A75"/>
    <mergeCell ref="B72:B75"/>
    <mergeCell ref="C72:C75"/>
    <mergeCell ref="D72:D75"/>
    <mergeCell ref="C77:C80"/>
    <mergeCell ref="H94:H99"/>
    <mergeCell ref="G94:G99"/>
    <mergeCell ref="C94:C99"/>
    <mergeCell ref="A113:A115"/>
    <mergeCell ref="A82:A92"/>
    <mergeCell ref="A124:A126"/>
    <mergeCell ref="H117:H122"/>
    <mergeCell ref="C108:C111"/>
    <mergeCell ref="B94:B99"/>
    <mergeCell ref="H113:H115"/>
    <mergeCell ref="B124:B126"/>
    <mergeCell ref="F124:F126"/>
    <mergeCell ref="G124:G126"/>
    <mergeCell ref="B113:B115"/>
    <mergeCell ref="A117:A122"/>
    <mergeCell ref="C101:C106"/>
    <mergeCell ref="B108:B111"/>
    <mergeCell ref="A101:A106"/>
    <mergeCell ref="B101:B106"/>
    <mergeCell ref="A108:A111"/>
    <mergeCell ref="A94:A99"/>
    <mergeCell ref="F108:F111"/>
    <mergeCell ref="E117:E122"/>
    <mergeCell ref="F117:F122"/>
    <mergeCell ref="B142:B146"/>
    <mergeCell ref="A142:A146"/>
    <mergeCell ref="C142:C146"/>
    <mergeCell ref="C136:C140"/>
    <mergeCell ref="A128:A134"/>
    <mergeCell ref="B128:B134"/>
    <mergeCell ref="C128:C134"/>
    <mergeCell ref="F128:F134"/>
    <mergeCell ref="E128:E134"/>
    <mergeCell ref="D128:D134"/>
    <mergeCell ref="A136:A140"/>
    <mergeCell ref="B136:B140"/>
    <mergeCell ref="E136:E140"/>
    <mergeCell ref="C207:C209"/>
    <mergeCell ref="F207:F209"/>
    <mergeCell ref="G207:G209"/>
    <mergeCell ref="C175:C181"/>
    <mergeCell ref="D113:D115"/>
    <mergeCell ref="H124:H126"/>
    <mergeCell ref="C113:C115"/>
    <mergeCell ref="E113:E115"/>
    <mergeCell ref="H77:H80"/>
    <mergeCell ref="D77:D80"/>
    <mergeCell ref="H101:H106"/>
    <mergeCell ref="D108:D111"/>
    <mergeCell ref="G108:G111"/>
    <mergeCell ref="H108:H111"/>
    <mergeCell ref="E101:E106"/>
    <mergeCell ref="F101:F106"/>
    <mergeCell ref="G101:G106"/>
    <mergeCell ref="F77:F80"/>
    <mergeCell ref="G113:G115"/>
    <mergeCell ref="H128:H134"/>
    <mergeCell ref="G200:G203"/>
    <mergeCell ref="H200:H203"/>
    <mergeCell ref="D200:D203"/>
    <mergeCell ref="E200:E203"/>
    <mergeCell ref="B191:B198"/>
    <mergeCell ref="D175:D181"/>
    <mergeCell ref="E175:E181"/>
    <mergeCell ref="C191:C198"/>
    <mergeCell ref="B156:B161"/>
    <mergeCell ref="C156:C161"/>
    <mergeCell ref="C183:C189"/>
    <mergeCell ref="D183:D189"/>
    <mergeCell ref="E183:E189"/>
    <mergeCell ref="E156:E161"/>
    <mergeCell ref="A148:A154"/>
    <mergeCell ref="B148:B154"/>
    <mergeCell ref="C148:C154"/>
    <mergeCell ref="B169:B173"/>
    <mergeCell ref="C169:C173"/>
    <mergeCell ref="D148:D154"/>
    <mergeCell ref="E148:E154"/>
    <mergeCell ref="A175:A181"/>
    <mergeCell ref="A169:A173"/>
    <mergeCell ref="B175:B181"/>
    <mergeCell ref="B207:B209"/>
    <mergeCell ref="A207:A209"/>
    <mergeCell ref="A200:A203"/>
    <mergeCell ref="B200:B203"/>
    <mergeCell ref="A183:A189"/>
    <mergeCell ref="B183:B189"/>
    <mergeCell ref="C200:C203"/>
    <mergeCell ref="A191:A198"/>
    <mergeCell ref="H64:H65"/>
    <mergeCell ref="H67:H70"/>
    <mergeCell ref="G72:G75"/>
    <mergeCell ref="H72:H75"/>
    <mergeCell ref="E67:E70"/>
    <mergeCell ref="F64:F65"/>
    <mergeCell ref="G117:G122"/>
    <mergeCell ref="F72:F75"/>
    <mergeCell ref="C124:C126"/>
    <mergeCell ref="B117:B122"/>
    <mergeCell ref="C117:C122"/>
    <mergeCell ref="H191:H198"/>
    <mergeCell ref="H175:H181"/>
    <mergeCell ref="F82:F92"/>
    <mergeCell ref="G82:G92"/>
    <mergeCell ref="H82:H92"/>
    <mergeCell ref="B50:B53"/>
    <mergeCell ref="B64:B65"/>
    <mergeCell ref="C64:C65"/>
    <mergeCell ref="E64:E65"/>
    <mergeCell ref="B82:B92"/>
    <mergeCell ref="E72:E75"/>
    <mergeCell ref="C67:C70"/>
    <mergeCell ref="E77:E80"/>
    <mergeCell ref="C55:C56"/>
    <mergeCell ref="D55:D56"/>
    <mergeCell ref="C40:C48"/>
    <mergeCell ref="E40:E48"/>
    <mergeCell ref="F40:F48"/>
    <mergeCell ref="C82:C92"/>
    <mergeCell ref="D82:D92"/>
    <mergeCell ref="E82:E92"/>
    <mergeCell ref="F50:F53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C7:C11"/>
    <mergeCell ref="I5:I6"/>
    <mergeCell ref="E5:E6"/>
    <mergeCell ref="G5:G6"/>
    <mergeCell ref="F5:F6"/>
    <mergeCell ref="H5:H6"/>
    <mergeCell ref="H7:H11"/>
    <mergeCell ref="B5:D5"/>
    <mergeCell ref="F7:F11"/>
    <mergeCell ref="G7:G11"/>
    <mergeCell ref="A5:A6"/>
    <mergeCell ref="A7:A11"/>
    <mergeCell ref="B77:B80"/>
    <mergeCell ref="A40:A48"/>
    <mergeCell ref="B40:B48"/>
    <mergeCell ref="B67:B70"/>
    <mergeCell ref="A50:A53"/>
    <mergeCell ref="A13:A17"/>
    <mergeCell ref="A55:A56"/>
    <mergeCell ref="B55:B56"/>
    <mergeCell ref="B13:B17"/>
    <mergeCell ref="B7:B11"/>
    <mergeCell ref="G67:G70"/>
    <mergeCell ref="F67:F70"/>
    <mergeCell ref="C50:C53"/>
    <mergeCell ref="C13:C17"/>
    <mergeCell ref="A64:A65"/>
    <mergeCell ref="A67:A70"/>
    <mergeCell ref="A77:A80"/>
    <mergeCell ref="D7:D11"/>
    <mergeCell ref="E7:E11"/>
    <mergeCell ref="F200:F203"/>
    <mergeCell ref="E191:E198"/>
    <mergeCell ref="F191:F198"/>
    <mergeCell ref="G191:G198"/>
    <mergeCell ref="H136:H140"/>
    <mergeCell ref="H13:H17"/>
    <mergeCell ref="D40:D48"/>
    <mergeCell ref="E50:E53"/>
    <mergeCell ref="D50:D53"/>
    <mergeCell ref="D101:D106"/>
    <mergeCell ref="E19:E23"/>
    <mergeCell ref="G77:G80"/>
    <mergeCell ref="D67:D70"/>
    <mergeCell ref="E13:E17"/>
    <mergeCell ref="F13:F17"/>
    <mergeCell ref="G13:G17"/>
    <mergeCell ref="D13:D17"/>
    <mergeCell ref="D191:D198"/>
    <mergeCell ref="D117:D122"/>
    <mergeCell ref="F175:F181"/>
    <mergeCell ref="G64:G65"/>
    <mergeCell ref="D64:D65"/>
    <mergeCell ref="G40:G48"/>
    <mergeCell ref="E108:E11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1" max="21" man="1"/>
    <brk id="135" max="21" man="1"/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2005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2005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51949</v>
      </c>
      <c r="K7" s="17">
        <v>36512</v>
      </c>
      <c r="L7" s="17">
        <v>51213</v>
      </c>
      <c r="M7" s="17">
        <v>43434</v>
      </c>
      <c r="N7" s="17">
        <v>49567</v>
      </c>
      <c r="O7" s="17">
        <v>51655</v>
      </c>
      <c r="P7" s="17">
        <v>51473</v>
      </c>
      <c r="Q7" s="34">
        <v>54191</v>
      </c>
      <c r="R7" s="58">
        <v>43676</v>
      </c>
      <c r="S7" s="34">
        <v>44247</v>
      </c>
      <c r="T7" s="34">
        <v>50278</v>
      </c>
      <c r="U7" s="34">
        <v>54077</v>
      </c>
      <c r="V7" s="35">
        <f>SUM(J7:U7)</f>
        <v>582272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91</v>
      </c>
      <c r="J8" s="17">
        <v>11190</v>
      </c>
      <c r="K8" s="17">
        <v>10275</v>
      </c>
      <c r="L8" s="17">
        <v>8136</v>
      </c>
      <c r="M8" s="17">
        <v>9308</v>
      </c>
      <c r="N8" s="17">
        <v>8717</v>
      </c>
      <c r="O8" s="17">
        <v>10106</v>
      </c>
      <c r="P8" s="17">
        <v>8303</v>
      </c>
      <c r="Q8" s="17">
        <v>11460</v>
      </c>
      <c r="R8" s="16">
        <v>9491</v>
      </c>
      <c r="S8" s="17">
        <v>8891</v>
      </c>
      <c r="T8" s="17">
        <v>10330</v>
      </c>
      <c r="U8" s="17">
        <v>9019</v>
      </c>
      <c r="V8" s="22">
        <f>SUM(J8:U8)</f>
        <v>115226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103</v>
      </c>
      <c r="J9" s="17">
        <v>10682</v>
      </c>
      <c r="K9" s="17">
        <v>9180</v>
      </c>
      <c r="L9" s="17">
        <v>12533</v>
      </c>
      <c r="M9" s="17">
        <v>10400</v>
      </c>
      <c r="N9" s="17">
        <v>12017</v>
      </c>
      <c r="O9" s="17">
        <v>12674</v>
      </c>
      <c r="P9" s="17">
        <v>10102</v>
      </c>
      <c r="Q9" s="17">
        <v>13313</v>
      </c>
      <c r="R9" s="16">
        <v>13583</v>
      </c>
      <c r="S9" s="17">
        <v>10661</v>
      </c>
      <c r="T9" s="17">
        <v>11277</v>
      </c>
      <c r="U9" s="17">
        <v>13090</v>
      </c>
      <c r="V9" s="22">
        <f>SUM(J9:U9)</f>
        <v>139512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581</v>
      </c>
      <c r="K10" s="17">
        <v>601</v>
      </c>
      <c r="L10" s="17">
        <v>574</v>
      </c>
      <c r="M10" s="17">
        <v>522</v>
      </c>
      <c r="N10" s="17">
        <v>459</v>
      </c>
      <c r="O10" s="17">
        <v>513</v>
      </c>
      <c r="P10" s="17">
        <v>519</v>
      </c>
      <c r="Q10" s="17">
        <v>438</v>
      </c>
      <c r="R10" s="16">
        <v>471</v>
      </c>
      <c r="S10" s="17">
        <v>390</v>
      </c>
      <c r="T10" s="17">
        <v>385</v>
      </c>
      <c r="U10" s="17">
        <v>451</v>
      </c>
      <c r="V10" s="22">
        <f>SUM(J10:U10)</f>
        <v>5904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842914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16361</v>
      </c>
      <c r="K13" s="15">
        <v>19334</v>
      </c>
      <c r="L13" s="15">
        <v>20011</v>
      </c>
      <c r="M13" s="15">
        <v>20276</v>
      </c>
      <c r="N13" s="15">
        <v>16910</v>
      </c>
      <c r="O13" s="15">
        <v>22294</v>
      </c>
      <c r="P13" s="15">
        <v>20202</v>
      </c>
      <c r="Q13" s="14">
        <v>19291</v>
      </c>
      <c r="R13" s="14">
        <v>16908</v>
      </c>
      <c r="S13" s="15">
        <v>20927</v>
      </c>
      <c r="T13" s="15">
        <v>20279</v>
      </c>
      <c r="U13" s="15">
        <v>20596</v>
      </c>
      <c r="V13" s="23">
        <f>SUM(J13:U13)</f>
        <v>233389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91</v>
      </c>
      <c r="J14" s="36">
        <v>9754</v>
      </c>
      <c r="K14" s="17">
        <v>8807</v>
      </c>
      <c r="L14" s="17">
        <v>6869</v>
      </c>
      <c r="M14" s="17">
        <v>5036</v>
      </c>
      <c r="N14" s="17">
        <v>7280</v>
      </c>
      <c r="O14" s="17">
        <v>6732</v>
      </c>
      <c r="P14" s="17">
        <v>7159</v>
      </c>
      <c r="Q14" s="16">
        <v>8142</v>
      </c>
      <c r="R14" s="16">
        <v>7731</v>
      </c>
      <c r="S14" s="17">
        <v>7428</v>
      </c>
      <c r="T14" s="17">
        <v>7443</v>
      </c>
      <c r="U14" s="17">
        <v>7730</v>
      </c>
      <c r="V14" s="22">
        <f>SUM(J14:U14)</f>
        <v>90111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103</v>
      </c>
      <c r="J15" s="36">
        <v>6104</v>
      </c>
      <c r="K15" s="17">
        <v>4402</v>
      </c>
      <c r="L15" s="17">
        <v>4742</v>
      </c>
      <c r="M15" s="17">
        <v>5150</v>
      </c>
      <c r="N15" s="17">
        <v>5958</v>
      </c>
      <c r="O15" s="17">
        <v>6322</v>
      </c>
      <c r="P15" s="17">
        <v>3894</v>
      </c>
      <c r="Q15" s="16">
        <v>7259</v>
      </c>
      <c r="R15" s="16">
        <v>6256</v>
      </c>
      <c r="S15" s="17">
        <v>5669</v>
      </c>
      <c r="T15" s="17">
        <v>4659</v>
      </c>
      <c r="U15" s="17">
        <v>6199</v>
      </c>
      <c r="V15" s="22">
        <f>SUM(J15:U15)</f>
        <v>66614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547</v>
      </c>
      <c r="K16" s="17">
        <v>372</v>
      </c>
      <c r="L16" s="17">
        <v>590</v>
      </c>
      <c r="M16" s="17">
        <v>512</v>
      </c>
      <c r="N16" s="17">
        <v>525</v>
      </c>
      <c r="O16" s="17">
        <v>489</v>
      </c>
      <c r="P16" s="17">
        <v>373</v>
      </c>
      <c r="Q16" s="17">
        <v>511</v>
      </c>
      <c r="R16" s="16">
        <v>516</v>
      </c>
      <c r="S16" s="17">
        <v>428</v>
      </c>
      <c r="T16" s="17">
        <v>420</v>
      </c>
      <c r="U16" s="17">
        <v>467</v>
      </c>
      <c r="V16" s="22">
        <f>SUM(J16:U16)</f>
        <v>5750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395864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68310</v>
      </c>
      <c r="K19" s="15">
        <v>55846</v>
      </c>
      <c r="L19" s="15">
        <v>71224</v>
      </c>
      <c r="M19" s="15">
        <v>63710</v>
      </c>
      <c r="N19" s="15">
        <v>66477</v>
      </c>
      <c r="O19" s="15">
        <v>73949</v>
      </c>
      <c r="P19" s="15">
        <v>71675</v>
      </c>
      <c r="Q19" s="14">
        <v>73482</v>
      </c>
      <c r="R19" s="14">
        <v>60584</v>
      </c>
      <c r="S19" s="15">
        <v>65174</v>
      </c>
      <c r="T19" s="15">
        <v>70557</v>
      </c>
      <c r="U19" s="15">
        <v>74673</v>
      </c>
      <c r="V19" s="23">
        <f>SUM(J19:U19)</f>
        <v>815661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91</v>
      </c>
      <c r="J20" s="17">
        <v>20944</v>
      </c>
      <c r="K20" s="17">
        <v>19082</v>
      </c>
      <c r="L20" s="17">
        <v>15005</v>
      </c>
      <c r="M20" s="17">
        <v>14344</v>
      </c>
      <c r="N20" s="17">
        <v>15997</v>
      </c>
      <c r="O20" s="17">
        <v>16838</v>
      </c>
      <c r="P20" s="17">
        <v>15462</v>
      </c>
      <c r="Q20" s="16">
        <v>19602</v>
      </c>
      <c r="R20" s="16">
        <v>17222</v>
      </c>
      <c r="S20" s="17">
        <v>16319</v>
      </c>
      <c r="T20" s="17">
        <v>17773</v>
      </c>
      <c r="U20" s="17">
        <v>16749</v>
      </c>
      <c r="V20" s="22">
        <f>SUM(J20:U20)</f>
        <v>205337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103</v>
      </c>
      <c r="J21" s="17">
        <v>16786</v>
      </c>
      <c r="K21" s="17">
        <v>13582</v>
      </c>
      <c r="L21" s="17">
        <v>17275</v>
      </c>
      <c r="M21" s="17">
        <v>15550</v>
      </c>
      <c r="N21" s="17">
        <v>17975</v>
      </c>
      <c r="O21" s="17">
        <v>18996</v>
      </c>
      <c r="P21" s="17">
        <v>13996</v>
      </c>
      <c r="Q21" s="16">
        <v>20572</v>
      </c>
      <c r="R21" s="16">
        <v>19839</v>
      </c>
      <c r="S21" s="17">
        <v>16330</v>
      </c>
      <c r="T21" s="17">
        <v>15936</v>
      </c>
      <c r="U21" s="17">
        <v>19289</v>
      </c>
      <c r="V21" s="22">
        <f>SUM(J21:U21)</f>
        <v>206126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1128</v>
      </c>
      <c r="K22" s="17">
        <v>973</v>
      </c>
      <c r="L22" s="17">
        <v>1164</v>
      </c>
      <c r="M22" s="17">
        <v>1034</v>
      </c>
      <c r="N22" s="17">
        <v>984</v>
      </c>
      <c r="O22" s="17">
        <v>1002</v>
      </c>
      <c r="P22" s="17">
        <v>892</v>
      </c>
      <c r="Q22" s="17">
        <v>949</v>
      </c>
      <c r="R22" s="16">
        <v>987</v>
      </c>
      <c r="S22" s="17">
        <v>818</v>
      </c>
      <c r="T22" s="17">
        <v>805</v>
      </c>
      <c r="U22" s="17">
        <v>918</v>
      </c>
      <c r="V22" s="22">
        <f>SUM(J22:U22)</f>
        <v>11654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1238778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183453</v>
      </c>
      <c r="K25" s="32">
        <v>113325</v>
      </c>
      <c r="L25" s="32">
        <v>125180</v>
      </c>
      <c r="M25" s="32">
        <v>174399</v>
      </c>
      <c r="N25" s="32">
        <v>162077</v>
      </c>
      <c r="O25" s="32">
        <v>156975</v>
      </c>
      <c r="P25" s="32">
        <v>152597</v>
      </c>
      <c r="Q25" s="25">
        <v>151460</v>
      </c>
      <c r="R25" s="56">
        <v>165746</v>
      </c>
      <c r="S25" s="32">
        <v>167372</v>
      </c>
      <c r="T25" s="32">
        <v>139782</v>
      </c>
      <c r="U25" s="32">
        <v>198565</v>
      </c>
      <c r="V25" s="33">
        <f>SUM(J25:U25)</f>
        <v>1890931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1890931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14" t="s">
        <v>33</v>
      </c>
      <c r="C31" s="314" t="s">
        <v>81</v>
      </c>
      <c r="D31" s="314">
        <v>15</v>
      </c>
      <c r="E31" s="326" t="s">
        <v>143</v>
      </c>
      <c r="F31" s="326" t="s">
        <v>34</v>
      </c>
      <c r="G31" s="326" t="s">
        <v>25</v>
      </c>
      <c r="H31" s="326" t="s">
        <v>34</v>
      </c>
      <c r="I31" s="73" t="s">
        <v>92</v>
      </c>
      <c r="J31" s="72">
        <v>66784</v>
      </c>
      <c r="K31" s="34">
        <v>71239</v>
      </c>
      <c r="L31" s="34">
        <v>90746</v>
      </c>
      <c r="M31" s="34">
        <v>85608</v>
      </c>
      <c r="N31" s="34">
        <v>78341</v>
      </c>
      <c r="O31" s="34">
        <v>75318</v>
      </c>
      <c r="P31" s="34">
        <v>77157</v>
      </c>
      <c r="Q31" s="58">
        <v>81303</v>
      </c>
      <c r="R31" s="58">
        <v>79972</v>
      </c>
      <c r="S31" s="34">
        <v>82377</v>
      </c>
      <c r="T31" s="34">
        <v>77216</v>
      </c>
      <c r="U31" s="34">
        <v>67497</v>
      </c>
      <c r="V31" s="35">
        <f>SUM(J31:U31)</f>
        <v>933558</v>
      </c>
    </row>
    <row r="32" spans="1:22" ht="16.5" thickBot="1" x14ac:dyDescent="0.3">
      <c r="A32" s="313"/>
      <c r="B32" s="316"/>
      <c r="C32" s="316"/>
      <c r="D32" s="316"/>
      <c r="E32" s="328"/>
      <c r="F32" s="328"/>
      <c r="G32" s="328"/>
      <c r="H32" s="328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933558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25530</v>
      </c>
      <c r="K34" s="32">
        <v>25326</v>
      </c>
      <c r="L34" s="32">
        <v>27769</v>
      </c>
      <c r="M34" s="32">
        <v>29134</v>
      </c>
      <c r="N34" s="32">
        <v>30810</v>
      </c>
      <c r="O34" s="32">
        <v>29792</v>
      </c>
      <c r="P34" s="32">
        <v>27415</v>
      </c>
      <c r="Q34" s="25">
        <v>27784</v>
      </c>
      <c r="R34" s="56">
        <v>24924</v>
      </c>
      <c r="S34" s="32">
        <v>26336</v>
      </c>
      <c r="T34" s="32">
        <v>26878</v>
      </c>
      <c r="U34" s="32">
        <v>25714</v>
      </c>
      <c r="V34" s="33">
        <f>SUM(J34:U34)</f>
        <v>327412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327412</v>
      </c>
    </row>
    <row r="36" spans="1:22" ht="15.75" x14ac:dyDescent="0.25">
      <c r="A36" s="311">
        <v>537</v>
      </c>
      <c r="B36" s="314" t="s">
        <v>35</v>
      </c>
      <c r="C36" s="314" t="s">
        <v>83</v>
      </c>
      <c r="D36" s="317">
        <v>363.9</v>
      </c>
      <c r="E36" s="314" t="s">
        <v>16</v>
      </c>
      <c r="F36" s="314" t="s">
        <v>36</v>
      </c>
      <c r="G36" s="320" t="s">
        <v>144</v>
      </c>
      <c r="H36" s="314" t="s">
        <v>37</v>
      </c>
      <c r="I36" s="41" t="s">
        <v>92</v>
      </c>
      <c r="J36" s="15">
        <v>49407</v>
      </c>
      <c r="K36" s="15">
        <v>28401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>
        <v>0</v>
      </c>
      <c r="R36" s="14">
        <v>8469</v>
      </c>
      <c r="S36" s="15">
        <v>0</v>
      </c>
      <c r="T36" s="15">
        <v>0</v>
      </c>
      <c r="U36" s="15">
        <v>1012</v>
      </c>
      <c r="V36" s="23">
        <f>SUM(J36:U36)</f>
        <v>87289</v>
      </c>
    </row>
    <row r="37" spans="1:22" ht="15.75" x14ac:dyDescent="0.25">
      <c r="A37" s="312"/>
      <c r="B37" s="315"/>
      <c r="C37" s="315"/>
      <c r="D37" s="318"/>
      <c r="E37" s="315"/>
      <c r="F37" s="315"/>
      <c r="G37" s="321"/>
      <c r="H37" s="315"/>
      <c r="I37" s="3" t="s">
        <v>98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25085</v>
      </c>
      <c r="S37" s="15">
        <v>0</v>
      </c>
      <c r="T37" s="15">
        <v>0</v>
      </c>
      <c r="U37" s="15">
        <v>9588</v>
      </c>
      <c r="V37" s="23">
        <f>SUM(J37:U37)</f>
        <v>34673</v>
      </c>
    </row>
    <row r="38" spans="1:22" ht="15.75" x14ac:dyDescent="0.25">
      <c r="A38" s="312"/>
      <c r="B38" s="315"/>
      <c r="C38" s="315"/>
      <c r="D38" s="318"/>
      <c r="E38" s="315"/>
      <c r="F38" s="315"/>
      <c r="G38" s="321"/>
      <c r="H38" s="315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28047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28047</v>
      </c>
    </row>
    <row r="39" spans="1:22" ht="15.75" x14ac:dyDescent="0.25">
      <c r="A39" s="312"/>
      <c r="B39" s="315"/>
      <c r="C39" s="315"/>
      <c r="D39" s="318"/>
      <c r="E39" s="315"/>
      <c r="F39" s="315"/>
      <c r="G39" s="315"/>
      <c r="H39" s="315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313"/>
      <c r="B40" s="316"/>
      <c r="C40" s="316"/>
      <c r="D40" s="319"/>
      <c r="E40" s="316"/>
      <c r="F40" s="316"/>
      <c r="G40" s="316"/>
      <c r="H40" s="316"/>
      <c r="I40" s="18" t="s">
        <v>93</v>
      </c>
      <c r="J40" s="28">
        <v>31769</v>
      </c>
      <c r="K40" s="28">
        <v>62831</v>
      </c>
      <c r="L40" s="28">
        <v>80960</v>
      </c>
      <c r="M40" s="28">
        <v>28790</v>
      </c>
      <c r="N40" s="28">
        <v>26708</v>
      </c>
      <c r="O40" s="28">
        <v>30089</v>
      </c>
      <c r="P40" s="28">
        <v>43875</v>
      </c>
      <c r="Q40" s="25">
        <v>54063</v>
      </c>
      <c r="R40" s="55">
        <v>44703</v>
      </c>
      <c r="S40" s="28">
        <v>57208</v>
      </c>
      <c r="T40" s="28">
        <v>54548</v>
      </c>
      <c r="U40" s="28">
        <v>46999</v>
      </c>
      <c r="V40" s="29">
        <f>SUM(J40:U40)</f>
        <v>562543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712552</v>
      </c>
    </row>
    <row r="42" spans="1:22" ht="15.75" x14ac:dyDescent="0.25">
      <c r="A42" s="312">
        <v>541</v>
      </c>
      <c r="B42" s="315" t="s">
        <v>41</v>
      </c>
      <c r="C42" s="315" t="s">
        <v>81</v>
      </c>
      <c r="D42" s="315">
        <v>93</v>
      </c>
      <c r="E42" s="315" t="s">
        <v>7</v>
      </c>
      <c r="F42" s="315" t="s">
        <v>39</v>
      </c>
      <c r="G42" s="315" t="s">
        <v>145</v>
      </c>
      <c r="H42" s="315" t="s">
        <v>39</v>
      </c>
      <c r="I42" s="41" t="s">
        <v>94</v>
      </c>
      <c r="J42" s="15">
        <v>3803</v>
      </c>
      <c r="K42" s="15">
        <v>0</v>
      </c>
      <c r="L42" s="15">
        <v>0</v>
      </c>
      <c r="M42" s="15">
        <v>4065</v>
      </c>
      <c r="N42" s="15">
        <v>0</v>
      </c>
      <c r="O42" s="15">
        <v>0</v>
      </c>
      <c r="P42" s="15">
        <v>4181</v>
      </c>
      <c r="Q42" s="16">
        <v>2226</v>
      </c>
      <c r="R42" s="14">
        <v>0</v>
      </c>
      <c r="S42" s="15">
        <v>4146</v>
      </c>
      <c r="T42" s="15">
        <v>0</v>
      </c>
      <c r="U42" s="15">
        <v>4140</v>
      </c>
      <c r="V42" s="23">
        <f t="shared" ref="V42:V50" si="0">SUM(J42:U42)</f>
        <v>22561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92</v>
      </c>
      <c r="J43" s="17">
        <v>78946</v>
      </c>
      <c r="K43" s="17">
        <v>16973</v>
      </c>
      <c r="L43" s="17">
        <v>44027</v>
      </c>
      <c r="M43" s="17">
        <v>0</v>
      </c>
      <c r="N43" s="17">
        <v>37829</v>
      </c>
      <c r="O43" s="17">
        <v>0</v>
      </c>
      <c r="P43" s="17">
        <v>40267</v>
      </c>
      <c r="Q43" s="16">
        <v>29629</v>
      </c>
      <c r="R43" s="16">
        <v>0</v>
      </c>
      <c r="S43" s="17">
        <v>36946</v>
      </c>
      <c r="T43" s="17">
        <v>50619</v>
      </c>
      <c r="U43" s="17">
        <v>58114</v>
      </c>
      <c r="V43" s="22">
        <f t="shared" si="0"/>
        <v>393350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3" t="s">
        <v>98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6">
        <v>3044</v>
      </c>
      <c r="R44" s="16">
        <v>0</v>
      </c>
      <c r="S44" s="17">
        <v>0</v>
      </c>
      <c r="T44" s="17">
        <v>2374</v>
      </c>
      <c r="U44" s="17">
        <v>0</v>
      </c>
      <c r="V44" s="22">
        <f t="shared" si="0"/>
        <v>5418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91</v>
      </c>
      <c r="J45" s="17">
        <v>19528</v>
      </c>
      <c r="K45" s="17">
        <v>0</v>
      </c>
      <c r="L45" s="17">
        <v>18485</v>
      </c>
      <c r="M45" s="17">
        <v>35675</v>
      </c>
      <c r="N45" s="17">
        <v>44536</v>
      </c>
      <c r="O45" s="17">
        <v>34978</v>
      </c>
      <c r="P45" s="17">
        <v>46510</v>
      </c>
      <c r="Q45" s="16">
        <v>94243</v>
      </c>
      <c r="R45" s="16">
        <v>132786</v>
      </c>
      <c r="S45" s="17">
        <v>110466</v>
      </c>
      <c r="T45" s="17">
        <v>64828</v>
      </c>
      <c r="U45" s="17">
        <v>40999</v>
      </c>
      <c r="V45" s="22">
        <f t="shared" si="0"/>
        <v>643034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103</v>
      </c>
      <c r="J46" s="17">
        <v>0</v>
      </c>
      <c r="K46" s="17">
        <v>2623</v>
      </c>
      <c r="L46" s="17">
        <v>8399</v>
      </c>
      <c r="M46" s="17">
        <v>10477</v>
      </c>
      <c r="N46" s="17">
        <v>5996</v>
      </c>
      <c r="O46" s="17">
        <v>22292</v>
      </c>
      <c r="P46" s="17">
        <v>12698</v>
      </c>
      <c r="Q46" s="16">
        <v>12321</v>
      </c>
      <c r="R46" s="16">
        <v>0</v>
      </c>
      <c r="S46" s="17">
        <v>10606</v>
      </c>
      <c r="T46" s="17">
        <v>8180</v>
      </c>
      <c r="U46" s="17">
        <v>3564</v>
      </c>
      <c r="V46" s="22">
        <f t="shared" si="0"/>
        <v>97156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69</v>
      </c>
      <c r="J47" s="17">
        <v>2168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2168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70</v>
      </c>
      <c r="J48" s="17">
        <v>4226</v>
      </c>
      <c r="K48" s="17">
        <v>0</v>
      </c>
      <c r="L48" s="17">
        <v>0</v>
      </c>
      <c r="M48" s="17">
        <v>5671</v>
      </c>
      <c r="N48" s="17">
        <v>10744</v>
      </c>
      <c r="O48" s="17">
        <v>0</v>
      </c>
      <c r="P48" s="17">
        <v>4930</v>
      </c>
      <c r="Q48" s="16">
        <v>7869</v>
      </c>
      <c r="R48" s="16">
        <v>3639</v>
      </c>
      <c r="S48" s="17">
        <v>8558</v>
      </c>
      <c r="T48" s="17">
        <v>3333</v>
      </c>
      <c r="U48" s="17">
        <v>7954</v>
      </c>
      <c r="V48" s="22">
        <f t="shared" si="0"/>
        <v>56924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93</v>
      </c>
      <c r="J49" s="17">
        <v>41835</v>
      </c>
      <c r="K49" s="17">
        <v>991</v>
      </c>
      <c r="L49" s="17">
        <v>47698</v>
      </c>
      <c r="M49" s="17">
        <v>7354</v>
      </c>
      <c r="N49" s="17">
        <v>81348</v>
      </c>
      <c r="O49" s="17">
        <v>37946</v>
      </c>
      <c r="P49" s="17">
        <v>66673</v>
      </c>
      <c r="Q49" s="16">
        <v>6008</v>
      </c>
      <c r="R49" s="16">
        <v>6448</v>
      </c>
      <c r="S49" s="17">
        <v>7416</v>
      </c>
      <c r="T49" s="17">
        <v>0</v>
      </c>
      <c r="U49" s="17">
        <v>0</v>
      </c>
      <c r="V49" s="22">
        <f t="shared" si="0"/>
        <v>303717</v>
      </c>
    </row>
    <row r="50" spans="1:22" ht="16.5" thickBot="1" x14ac:dyDescent="0.3">
      <c r="A50" s="312"/>
      <c r="B50" s="315"/>
      <c r="C50" s="315"/>
      <c r="D50" s="315"/>
      <c r="E50" s="315"/>
      <c r="F50" s="315"/>
      <c r="G50" s="315"/>
      <c r="H50" s="315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1524328</v>
      </c>
    </row>
    <row r="52" spans="1:22" ht="15.75" x14ac:dyDescent="0.25">
      <c r="A52" s="312">
        <v>542</v>
      </c>
      <c r="B52" s="315" t="s">
        <v>38</v>
      </c>
      <c r="C52" s="315" t="s">
        <v>79</v>
      </c>
      <c r="D52" s="315">
        <v>200</v>
      </c>
      <c r="E52" s="327" t="s">
        <v>7</v>
      </c>
      <c r="F52" s="327" t="s">
        <v>39</v>
      </c>
      <c r="G52" s="327" t="s">
        <v>146</v>
      </c>
      <c r="H52" s="327" t="s">
        <v>40</v>
      </c>
      <c r="I52" s="41" t="s">
        <v>94</v>
      </c>
      <c r="J52" s="15">
        <v>25872</v>
      </c>
      <c r="K52" s="15">
        <v>26836</v>
      </c>
      <c r="L52" s="15">
        <v>18964</v>
      </c>
      <c r="M52" s="15">
        <v>27798</v>
      </c>
      <c r="N52" s="15">
        <v>21656</v>
      </c>
      <c r="O52" s="15">
        <v>21847</v>
      </c>
      <c r="P52" s="15">
        <v>28125</v>
      </c>
      <c r="Q52" s="16">
        <v>18853</v>
      </c>
      <c r="R52" s="14">
        <v>21040</v>
      </c>
      <c r="S52" s="15">
        <v>25394</v>
      </c>
      <c r="T52" s="15">
        <v>22435</v>
      </c>
      <c r="U52" s="15">
        <v>23877</v>
      </c>
      <c r="V52" s="23">
        <f>SUM(J52:U52)</f>
        <v>282697</v>
      </c>
    </row>
    <row r="53" spans="1:22" ht="15.75" x14ac:dyDescent="0.25">
      <c r="A53" s="312"/>
      <c r="B53" s="315"/>
      <c r="C53" s="315"/>
      <c r="D53" s="315"/>
      <c r="E53" s="327"/>
      <c r="F53" s="327"/>
      <c r="G53" s="327"/>
      <c r="H53" s="327"/>
      <c r="I53" s="4" t="s">
        <v>92</v>
      </c>
      <c r="J53" s="17">
        <v>67151</v>
      </c>
      <c r="K53" s="17">
        <v>66242</v>
      </c>
      <c r="L53" s="17">
        <v>65290</v>
      </c>
      <c r="M53" s="17">
        <v>56161</v>
      </c>
      <c r="N53" s="17">
        <v>76310</v>
      </c>
      <c r="O53" s="17">
        <v>71214</v>
      </c>
      <c r="P53" s="17">
        <v>67127</v>
      </c>
      <c r="Q53" s="16">
        <v>81522</v>
      </c>
      <c r="R53" s="16">
        <v>60852</v>
      </c>
      <c r="S53" s="17">
        <v>74233</v>
      </c>
      <c r="T53" s="17">
        <v>60426</v>
      </c>
      <c r="U53" s="17">
        <v>63500</v>
      </c>
      <c r="V53" s="22">
        <f>SUM(J53:U53)</f>
        <v>810028</v>
      </c>
    </row>
    <row r="54" spans="1:22" ht="15.75" x14ac:dyDescent="0.25">
      <c r="A54" s="312"/>
      <c r="B54" s="315"/>
      <c r="C54" s="315"/>
      <c r="D54" s="315"/>
      <c r="E54" s="327"/>
      <c r="F54" s="327"/>
      <c r="G54" s="327"/>
      <c r="H54" s="327"/>
      <c r="I54" s="3" t="s">
        <v>91</v>
      </c>
      <c r="J54" s="17">
        <v>59286</v>
      </c>
      <c r="K54" s="17">
        <v>55338</v>
      </c>
      <c r="L54" s="17">
        <v>59622</v>
      </c>
      <c r="M54" s="17">
        <v>47831</v>
      </c>
      <c r="N54" s="17">
        <v>54749</v>
      </c>
      <c r="O54" s="17">
        <v>43839</v>
      </c>
      <c r="P54" s="17">
        <v>51852</v>
      </c>
      <c r="Q54" s="16">
        <v>51599</v>
      </c>
      <c r="R54" s="16">
        <v>49696</v>
      </c>
      <c r="S54" s="17">
        <v>45639</v>
      </c>
      <c r="T54" s="17">
        <v>48381</v>
      </c>
      <c r="U54" s="17">
        <v>66086</v>
      </c>
      <c r="V54" s="22">
        <f>SUM(J54:U54)</f>
        <v>633918</v>
      </c>
    </row>
    <row r="55" spans="1:22" ht="16.5" thickBot="1" x14ac:dyDescent="0.3">
      <c r="A55" s="312"/>
      <c r="B55" s="315"/>
      <c r="C55" s="315"/>
      <c r="D55" s="315"/>
      <c r="E55" s="327"/>
      <c r="F55" s="327"/>
      <c r="G55" s="327"/>
      <c r="H55" s="327"/>
      <c r="I55" s="18" t="s">
        <v>103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5">
        <v>0</v>
      </c>
      <c r="R55" s="55">
        <v>0</v>
      </c>
      <c r="S55" s="28">
        <v>0</v>
      </c>
      <c r="T55" s="28">
        <v>0</v>
      </c>
      <c r="U55" s="28">
        <v>0</v>
      </c>
      <c r="V55" s="29">
        <f>SUM(J55:U55)</f>
        <v>0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1726643</v>
      </c>
    </row>
    <row r="57" spans="1:22" ht="15.75" x14ac:dyDescent="0.25">
      <c r="A57" s="311">
        <v>554</v>
      </c>
      <c r="B57" s="314" t="s">
        <v>43</v>
      </c>
      <c r="C57" s="314" t="s">
        <v>79</v>
      </c>
      <c r="D57" s="314">
        <v>58</v>
      </c>
      <c r="E57" s="326" t="s">
        <v>147</v>
      </c>
      <c r="F57" s="314" t="s">
        <v>37</v>
      </c>
      <c r="G57" s="340" t="s">
        <v>148</v>
      </c>
      <c r="H57" s="314" t="s">
        <v>37</v>
      </c>
      <c r="I57" s="4" t="s">
        <v>92</v>
      </c>
      <c r="J57" s="17">
        <v>3108</v>
      </c>
      <c r="K57" s="17">
        <v>1110</v>
      </c>
      <c r="L57" s="17">
        <v>0</v>
      </c>
      <c r="M57" s="17">
        <v>4015</v>
      </c>
      <c r="N57" s="17">
        <v>3492</v>
      </c>
      <c r="O57" s="17">
        <v>0</v>
      </c>
      <c r="P57" s="17">
        <v>0</v>
      </c>
      <c r="Q57" s="16">
        <v>3151</v>
      </c>
      <c r="R57" s="16">
        <v>2602</v>
      </c>
      <c r="S57" s="17">
        <v>1191</v>
      </c>
      <c r="T57" s="17">
        <v>7736</v>
      </c>
      <c r="U57" s="17">
        <v>6132</v>
      </c>
      <c r="V57" s="22">
        <f>SUM(J57:U57)</f>
        <v>32537</v>
      </c>
    </row>
    <row r="58" spans="1:22" ht="16.5" thickBot="1" x14ac:dyDescent="0.3">
      <c r="A58" s="313"/>
      <c r="B58" s="316"/>
      <c r="C58" s="316"/>
      <c r="D58" s="316"/>
      <c r="E58" s="328"/>
      <c r="F58" s="316"/>
      <c r="G58" s="328"/>
      <c r="H58" s="316"/>
      <c r="I58" s="18" t="s">
        <v>91</v>
      </c>
      <c r="J58" s="28">
        <v>3142</v>
      </c>
      <c r="K58" s="28">
        <v>2397</v>
      </c>
      <c r="L58" s="28">
        <v>2412</v>
      </c>
      <c r="M58" s="28">
        <v>1363</v>
      </c>
      <c r="N58" s="28">
        <v>5085</v>
      </c>
      <c r="O58" s="28">
        <v>1801</v>
      </c>
      <c r="P58" s="28">
        <v>2893</v>
      </c>
      <c r="Q58" s="25">
        <v>0</v>
      </c>
      <c r="R58" s="55">
        <v>3688</v>
      </c>
      <c r="S58" s="28">
        <v>4561</v>
      </c>
      <c r="T58" s="28">
        <v>1536</v>
      </c>
      <c r="U58" s="28">
        <v>2865</v>
      </c>
      <c r="V58" s="29">
        <f>SUM(J58:U58)</f>
        <v>31743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64280</v>
      </c>
    </row>
    <row r="60" spans="1:22" ht="15.75" x14ac:dyDescent="0.25">
      <c r="A60" s="311">
        <v>560</v>
      </c>
      <c r="B60" s="326" t="s">
        <v>15</v>
      </c>
      <c r="C60" s="314" t="s">
        <v>77</v>
      </c>
      <c r="D60" s="317">
        <v>17.899999999999999</v>
      </c>
      <c r="E60" s="326" t="s">
        <v>149</v>
      </c>
      <c r="F60" s="314" t="s">
        <v>37</v>
      </c>
      <c r="G60" s="326" t="s">
        <v>9</v>
      </c>
      <c r="H60" s="314" t="s">
        <v>37</v>
      </c>
      <c r="I60" s="38" t="s">
        <v>163</v>
      </c>
      <c r="J60" s="15">
        <v>12107</v>
      </c>
      <c r="K60" s="15">
        <v>8081</v>
      </c>
      <c r="L60" s="15">
        <v>15019</v>
      </c>
      <c r="M60" s="15">
        <v>12124</v>
      </c>
      <c r="N60" s="15">
        <v>8127</v>
      </c>
      <c r="O60" s="15">
        <v>6071</v>
      </c>
      <c r="P60" s="15">
        <v>10825</v>
      </c>
      <c r="Q60" s="16">
        <v>7291</v>
      </c>
      <c r="R60" s="14">
        <v>3807</v>
      </c>
      <c r="S60" s="15">
        <v>8530</v>
      </c>
      <c r="T60" s="15">
        <v>10289</v>
      </c>
      <c r="U60" s="15">
        <v>8007</v>
      </c>
      <c r="V60" s="23">
        <f>SUM(J60:U60)</f>
        <v>110278</v>
      </c>
    </row>
    <row r="61" spans="1:22" ht="15.75" x14ac:dyDescent="0.25">
      <c r="A61" s="312"/>
      <c r="B61" s="327"/>
      <c r="C61" s="315"/>
      <c r="D61" s="318"/>
      <c r="E61" s="327"/>
      <c r="F61" s="315"/>
      <c r="G61" s="327"/>
      <c r="H61" s="315"/>
      <c r="I61" s="3" t="s">
        <v>103</v>
      </c>
      <c r="J61" s="16">
        <v>34209</v>
      </c>
      <c r="K61" s="17">
        <v>46779</v>
      </c>
      <c r="L61" s="17">
        <v>27520</v>
      </c>
      <c r="M61" s="17">
        <v>21942</v>
      </c>
      <c r="N61" s="17">
        <v>39813</v>
      </c>
      <c r="O61" s="17">
        <v>23460</v>
      </c>
      <c r="P61" s="17">
        <v>48153</v>
      </c>
      <c r="Q61" s="16">
        <v>53087</v>
      </c>
      <c r="R61" s="16">
        <v>29189</v>
      </c>
      <c r="S61" s="17">
        <v>30419</v>
      </c>
      <c r="T61" s="17">
        <v>41566</v>
      </c>
      <c r="U61" s="17">
        <v>18169</v>
      </c>
      <c r="V61" s="22">
        <f>SUM(J61:U61)</f>
        <v>414306</v>
      </c>
    </row>
    <row r="62" spans="1:22" ht="16.5" thickBot="1" x14ac:dyDescent="0.3">
      <c r="A62" s="313"/>
      <c r="B62" s="328"/>
      <c r="C62" s="316"/>
      <c r="D62" s="319"/>
      <c r="E62" s="328"/>
      <c r="F62" s="316"/>
      <c r="G62" s="328"/>
      <c r="H62" s="316"/>
      <c r="I62" s="44" t="s">
        <v>164</v>
      </c>
      <c r="J62" s="56">
        <v>14585</v>
      </c>
      <c r="K62" s="32">
        <v>6677</v>
      </c>
      <c r="L62" s="32">
        <v>11680</v>
      </c>
      <c r="M62" s="32">
        <v>4908</v>
      </c>
      <c r="N62" s="32">
        <v>14892</v>
      </c>
      <c r="O62" s="32">
        <v>22304</v>
      </c>
      <c r="P62" s="32">
        <v>16646</v>
      </c>
      <c r="Q62" s="56">
        <v>22408</v>
      </c>
      <c r="R62" s="56">
        <v>16073</v>
      </c>
      <c r="S62" s="32">
        <v>21133</v>
      </c>
      <c r="T62" s="32">
        <v>13951</v>
      </c>
      <c r="U62" s="32">
        <v>12085</v>
      </c>
      <c r="V62" s="33">
        <f>SUM(J62:U62)</f>
        <v>177342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701926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312">
        <v>598</v>
      </c>
      <c r="B68" s="327" t="s">
        <v>46</v>
      </c>
      <c r="C68" s="315" t="s">
        <v>84</v>
      </c>
      <c r="D68" s="315">
        <v>16</v>
      </c>
      <c r="E68" s="327" t="s">
        <v>18</v>
      </c>
      <c r="F68" s="327" t="s">
        <v>45</v>
      </c>
      <c r="G68" s="327" t="s">
        <v>150</v>
      </c>
      <c r="H68" s="327" t="s">
        <v>45</v>
      </c>
      <c r="I68" s="38" t="s">
        <v>92</v>
      </c>
      <c r="J68" s="15">
        <v>8153</v>
      </c>
      <c r="K68" s="15">
        <v>8255</v>
      </c>
      <c r="L68" s="15">
        <v>8300</v>
      </c>
      <c r="M68" s="15">
        <v>8900</v>
      </c>
      <c r="N68" s="15">
        <v>9924</v>
      </c>
      <c r="O68" s="15">
        <v>8472</v>
      </c>
      <c r="P68" s="15">
        <v>4179</v>
      </c>
      <c r="Q68" s="16">
        <v>10788</v>
      </c>
      <c r="R68" s="14">
        <v>3961</v>
      </c>
      <c r="S68" s="15">
        <v>12263</v>
      </c>
      <c r="T68" s="15">
        <v>10553</v>
      </c>
      <c r="U68" s="15">
        <v>10985</v>
      </c>
      <c r="V68" s="23">
        <f>SUM(J68:U68)</f>
        <v>104733</v>
      </c>
    </row>
    <row r="69" spans="1:22" ht="16.5" thickBot="1" x14ac:dyDescent="0.3">
      <c r="A69" s="312"/>
      <c r="B69" s="327"/>
      <c r="C69" s="315"/>
      <c r="D69" s="315"/>
      <c r="E69" s="327"/>
      <c r="F69" s="327"/>
      <c r="G69" s="327"/>
      <c r="H69" s="327"/>
      <c r="I69" s="37" t="s">
        <v>98</v>
      </c>
      <c r="J69" s="28">
        <v>0</v>
      </c>
      <c r="K69" s="28">
        <v>0</v>
      </c>
      <c r="L69" s="28">
        <v>320</v>
      </c>
      <c r="M69" s="28">
        <v>0</v>
      </c>
      <c r="N69" s="28">
        <v>0</v>
      </c>
      <c r="O69" s="28">
        <v>0</v>
      </c>
      <c r="P69" s="28">
        <v>1422</v>
      </c>
      <c r="Q69" s="25">
        <v>0</v>
      </c>
      <c r="R69" s="55">
        <v>534</v>
      </c>
      <c r="S69" s="28">
        <v>811</v>
      </c>
      <c r="T69" s="28">
        <v>3772</v>
      </c>
      <c r="U69" s="28">
        <v>1674</v>
      </c>
      <c r="V69" s="29">
        <f>SUM(J69:U69)</f>
        <v>8533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113266</v>
      </c>
    </row>
    <row r="71" spans="1:22" ht="15.75" x14ac:dyDescent="0.25">
      <c r="A71" s="312">
        <v>608</v>
      </c>
      <c r="B71" s="315" t="s">
        <v>47</v>
      </c>
      <c r="C71" s="315" t="s">
        <v>85</v>
      </c>
      <c r="D71" s="315">
        <v>98</v>
      </c>
      <c r="E71" s="327" t="s">
        <v>151</v>
      </c>
      <c r="F71" s="327" t="s">
        <v>45</v>
      </c>
      <c r="G71" s="327" t="s">
        <v>18</v>
      </c>
      <c r="H71" s="327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312"/>
      <c r="B72" s="315"/>
      <c r="C72" s="315"/>
      <c r="D72" s="315"/>
      <c r="E72" s="327"/>
      <c r="F72" s="327"/>
      <c r="G72" s="327"/>
      <c r="H72" s="327"/>
      <c r="I72" s="4" t="s">
        <v>91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22">
        <f>SUM(J72:U72)</f>
        <v>0</v>
      </c>
    </row>
    <row r="73" spans="1:22" ht="15.75" x14ac:dyDescent="0.25">
      <c r="A73" s="312"/>
      <c r="B73" s="315"/>
      <c r="C73" s="315"/>
      <c r="D73" s="315"/>
      <c r="E73" s="327"/>
      <c r="F73" s="327"/>
      <c r="G73" s="327"/>
      <c r="H73" s="327"/>
      <c r="I73" s="4" t="s">
        <v>93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6.5" thickBot="1" x14ac:dyDescent="0.3">
      <c r="A74" s="312"/>
      <c r="B74" s="315"/>
      <c r="C74" s="315"/>
      <c r="D74" s="315"/>
      <c r="E74" s="327"/>
      <c r="F74" s="327"/>
      <c r="G74" s="327"/>
      <c r="H74" s="327"/>
      <c r="I74" s="37" t="s">
        <v>96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26">
        <v>0</v>
      </c>
      <c r="S74" s="26">
        <v>0</v>
      </c>
      <c r="T74" s="26">
        <v>0</v>
      </c>
      <c r="U74" s="28">
        <v>12236</v>
      </c>
      <c r="V74" s="29">
        <f>SUM(J74:U74)</f>
        <v>12236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>
        <f>SUM(V71:V74)</f>
        <v>12236</v>
      </c>
    </row>
    <row r="76" spans="1:22" ht="15.75" x14ac:dyDescent="0.25">
      <c r="A76" s="311">
        <v>611</v>
      </c>
      <c r="B76" s="326" t="s">
        <v>38</v>
      </c>
      <c r="C76" s="314" t="s">
        <v>77</v>
      </c>
      <c r="D76" s="314">
        <v>66</v>
      </c>
      <c r="E76" s="326" t="s">
        <v>146</v>
      </c>
      <c r="F76" s="326" t="s">
        <v>40</v>
      </c>
      <c r="G76" s="340" t="s">
        <v>152</v>
      </c>
      <c r="H76" s="326" t="s">
        <v>40</v>
      </c>
      <c r="I76" s="38" t="s">
        <v>94</v>
      </c>
      <c r="J76" s="15">
        <v>7759</v>
      </c>
      <c r="K76" s="15">
        <v>9844</v>
      </c>
      <c r="L76" s="15">
        <v>7305</v>
      </c>
      <c r="M76" s="15">
        <v>8266</v>
      </c>
      <c r="N76" s="15">
        <v>10472</v>
      </c>
      <c r="O76" s="15">
        <v>7629</v>
      </c>
      <c r="P76" s="15">
        <v>9494</v>
      </c>
      <c r="Q76" s="16">
        <v>7606</v>
      </c>
      <c r="R76" s="14">
        <v>7192</v>
      </c>
      <c r="S76" s="15">
        <v>7826</v>
      </c>
      <c r="T76" s="15">
        <v>10372</v>
      </c>
      <c r="U76" s="15">
        <v>7994</v>
      </c>
      <c r="V76" s="23">
        <f>SUM(J76:U76)</f>
        <v>101759</v>
      </c>
    </row>
    <row r="77" spans="1:22" ht="15.75" x14ac:dyDescent="0.25">
      <c r="A77" s="312"/>
      <c r="B77" s="327"/>
      <c r="C77" s="315"/>
      <c r="D77" s="315"/>
      <c r="E77" s="327"/>
      <c r="F77" s="327"/>
      <c r="G77" s="341"/>
      <c r="H77" s="327"/>
      <c r="I77" s="4" t="s">
        <v>92</v>
      </c>
      <c r="J77" s="17">
        <v>19999</v>
      </c>
      <c r="K77" s="17">
        <v>15785</v>
      </c>
      <c r="L77" s="17">
        <v>13463</v>
      </c>
      <c r="M77" s="17">
        <v>13023</v>
      </c>
      <c r="N77" s="17">
        <v>16229</v>
      </c>
      <c r="O77" s="17">
        <v>15725</v>
      </c>
      <c r="P77" s="17">
        <v>18899</v>
      </c>
      <c r="Q77" s="16">
        <v>16849</v>
      </c>
      <c r="R77" s="16">
        <v>17045</v>
      </c>
      <c r="S77" s="17">
        <v>19539</v>
      </c>
      <c r="T77" s="17">
        <v>12388</v>
      </c>
      <c r="U77" s="17">
        <v>12003</v>
      </c>
      <c r="V77" s="22">
        <f>SUM(J77:U77)</f>
        <v>190947</v>
      </c>
    </row>
    <row r="78" spans="1:22" ht="15.75" x14ac:dyDescent="0.25">
      <c r="A78" s="312"/>
      <c r="B78" s="327"/>
      <c r="C78" s="315"/>
      <c r="D78" s="315"/>
      <c r="E78" s="327"/>
      <c r="F78" s="327"/>
      <c r="G78" s="341"/>
      <c r="H78" s="327"/>
      <c r="I78" s="4" t="s">
        <v>91</v>
      </c>
      <c r="J78" s="17">
        <v>21098</v>
      </c>
      <c r="K78" s="17">
        <v>21072</v>
      </c>
      <c r="L78" s="17">
        <v>17222</v>
      </c>
      <c r="M78" s="17">
        <v>13690</v>
      </c>
      <c r="N78" s="17">
        <v>19110</v>
      </c>
      <c r="O78" s="17">
        <v>14990</v>
      </c>
      <c r="P78" s="17">
        <v>15612</v>
      </c>
      <c r="Q78" s="16">
        <v>18684</v>
      </c>
      <c r="R78" s="16">
        <v>17282</v>
      </c>
      <c r="S78" s="17">
        <v>15876</v>
      </c>
      <c r="T78" s="17">
        <v>18522</v>
      </c>
      <c r="U78" s="17">
        <v>20722</v>
      </c>
      <c r="V78" s="22">
        <f>SUM(J78:U78)</f>
        <v>213880</v>
      </c>
    </row>
    <row r="79" spans="1:22" ht="16.5" thickBot="1" x14ac:dyDescent="0.3">
      <c r="A79" s="313"/>
      <c r="B79" s="328"/>
      <c r="C79" s="316"/>
      <c r="D79" s="316"/>
      <c r="E79" s="328"/>
      <c r="F79" s="328"/>
      <c r="G79" s="355"/>
      <c r="H79" s="328"/>
      <c r="I79" s="43" t="s">
        <v>95</v>
      </c>
      <c r="J79" s="56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69">
        <v>0</v>
      </c>
      <c r="R79" s="56">
        <v>0</v>
      </c>
      <c r="S79" s="32">
        <v>0</v>
      </c>
      <c r="T79" s="32">
        <v>0</v>
      </c>
      <c r="U79" s="32">
        <v>0</v>
      </c>
      <c r="V79" s="33">
        <f>SUM(J79:U79)</f>
        <v>0</v>
      </c>
    </row>
    <row r="80" spans="1:22" ht="16.5" thickBot="1" x14ac:dyDescent="0.3">
      <c r="A80" s="4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SUM(V76:V79)</f>
        <v>506586</v>
      </c>
    </row>
    <row r="81" spans="1:22" ht="15.75" x14ac:dyDescent="0.25">
      <c r="A81" s="312">
        <v>624</v>
      </c>
      <c r="B81" s="327" t="s">
        <v>56</v>
      </c>
      <c r="C81" s="335" t="s">
        <v>88</v>
      </c>
      <c r="D81" s="338" t="s">
        <v>89</v>
      </c>
      <c r="E81" s="327" t="s">
        <v>100</v>
      </c>
      <c r="F81" s="315" t="s">
        <v>42</v>
      </c>
      <c r="G81" s="327" t="s">
        <v>153</v>
      </c>
      <c r="H81" s="327" t="s">
        <v>57</v>
      </c>
      <c r="I81" s="41" t="s">
        <v>92</v>
      </c>
      <c r="J81" s="15">
        <v>299912</v>
      </c>
      <c r="K81" s="15">
        <v>206683</v>
      </c>
      <c r="L81" s="15">
        <v>360853</v>
      </c>
      <c r="M81" s="15">
        <v>359293</v>
      </c>
      <c r="N81" s="15">
        <v>351471</v>
      </c>
      <c r="O81" s="15">
        <v>393180</v>
      </c>
      <c r="P81" s="15">
        <v>364716</v>
      </c>
      <c r="Q81" s="16">
        <v>389217</v>
      </c>
      <c r="R81" s="14">
        <v>359112</v>
      </c>
      <c r="S81" s="15">
        <v>397432</v>
      </c>
      <c r="T81" s="15">
        <v>375164</v>
      </c>
      <c r="U81" s="15">
        <v>316999</v>
      </c>
      <c r="V81" s="23">
        <f>SUM(J81:U81)</f>
        <v>4174032</v>
      </c>
    </row>
    <row r="82" spans="1:22" ht="15.75" x14ac:dyDescent="0.25">
      <c r="A82" s="312"/>
      <c r="B82" s="327"/>
      <c r="C82" s="356"/>
      <c r="D82" s="318"/>
      <c r="E82" s="327"/>
      <c r="F82" s="315"/>
      <c r="G82" s="327"/>
      <c r="H82" s="327"/>
      <c r="I82" s="3" t="s">
        <v>91</v>
      </c>
      <c r="J82" s="17">
        <v>155779</v>
      </c>
      <c r="K82" s="17">
        <v>149471</v>
      </c>
      <c r="L82" s="17">
        <v>134382</v>
      </c>
      <c r="M82" s="17">
        <v>165085</v>
      </c>
      <c r="N82" s="17">
        <v>167061</v>
      </c>
      <c r="O82" s="17">
        <v>134270</v>
      </c>
      <c r="P82" s="17">
        <v>160850</v>
      </c>
      <c r="Q82" s="16">
        <v>148356</v>
      </c>
      <c r="R82" s="16">
        <v>156281</v>
      </c>
      <c r="S82" s="17">
        <v>155146</v>
      </c>
      <c r="T82" s="17">
        <v>138578</v>
      </c>
      <c r="U82" s="17">
        <v>170497</v>
      </c>
      <c r="V82" s="22">
        <f>SUM(J82:U82)</f>
        <v>1835756</v>
      </c>
    </row>
    <row r="83" spans="1:22" ht="15.75" x14ac:dyDescent="0.25">
      <c r="A83" s="312"/>
      <c r="B83" s="327"/>
      <c r="C83" s="356"/>
      <c r="D83" s="318"/>
      <c r="E83" s="327"/>
      <c r="F83" s="315"/>
      <c r="G83" s="327"/>
      <c r="H83" s="327"/>
      <c r="I83" s="37" t="s">
        <v>103</v>
      </c>
      <c r="J83" s="28">
        <v>12093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55">
        <v>0</v>
      </c>
      <c r="R83" s="55">
        <v>0</v>
      </c>
      <c r="S83" s="28">
        <v>0</v>
      </c>
      <c r="T83" s="28">
        <v>0</v>
      </c>
      <c r="U83" s="28">
        <v>0</v>
      </c>
      <c r="V83" s="29">
        <f>SUM(J83:U83)</f>
        <v>12093</v>
      </c>
    </row>
    <row r="84" spans="1:22" ht="16.5" thickBot="1" x14ac:dyDescent="0.3">
      <c r="A84" s="312"/>
      <c r="B84" s="327"/>
      <c r="C84" s="356"/>
      <c r="D84" s="318"/>
      <c r="E84" s="327"/>
      <c r="F84" s="315"/>
      <c r="G84" s="327"/>
      <c r="H84" s="327"/>
      <c r="I84" s="18" t="s">
        <v>90</v>
      </c>
      <c r="J84" s="28">
        <v>7392</v>
      </c>
      <c r="K84" s="28">
        <v>5172</v>
      </c>
      <c r="L84" s="28">
        <v>6475</v>
      </c>
      <c r="M84" s="28">
        <v>5890</v>
      </c>
      <c r="N84" s="28">
        <v>5856</v>
      </c>
      <c r="O84" s="28">
        <v>5066</v>
      </c>
      <c r="P84" s="28">
        <v>5282</v>
      </c>
      <c r="Q84" s="25">
        <v>5869</v>
      </c>
      <c r="R84" s="55">
        <v>5538</v>
      </c>
      <c r="S84" s="28">
        <v>0</v>
      </c>
      <c r="T84" s="28">
        <v>0</v>
      </c>
      <c r="U84" s="28">
        <v>0</v>
      </c>
      <c r="V84" s="29">
        <f>SUM(J84:U84)</f>
        <v>52540</v>
      </c>
    </row>
    <row r="85" spans="1:22" ht="16.5" thickBot="1" x14ac:dyDescent="0.3">
      <c r="A85" s="3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6074421</v>
      </c>
    </row>
    <row r="86" spans="1:22" ht="15.75" x14ac:dyDescent="0.25">
      <c r="A86" s="311">
        <v>625</v>
      </c>
      <c r="B86" s="314" t="s">
        <v>53</v>
      </c>
      <c r="C86" s="314" t="s">
        <v>85</v>
      </c>
      <c r="D86" s="314">
        <v>372</v>
      </c>
      <c r="E86" s="314" t="s">
        <v>154</v>
      </c>
      <c r="F86" s="314" t="s">
        <v>42</v>
      </c>
      <c r="G86" s="314" t="s">
        <v>9</v>
      </c>
      <c r="H86" s="314" t="s">
        <v>37</v>
      </c>
      <c r="I86" s="41" t="s">
        <v>94</v>
      </c>
      <c r="J86" s="15">
        <v>0</v>
      </c>
      <c r="K86" s="15">
        <v>0</v>
      </c>
      <c r="L86" s="15">
        <v>0</v>
      </c>
      <c r="M86" s="15">
        <v>0</v>
      </c>
      <c r="N86" s="15">
        <v>15802</v>
      </c>
      <c r="O86" s="15">
        <v>19192</v>
      </c>
      <c r="P86" s="15">
        <v>25276</v>
      </c>
      <c r="Q86" s="16">
        <v>34774</v>
      </c>
      <c r="R86" s="14">
        <v>0</v>
      </c>
      <c r="S86" s="15">
        <v>19520</v>
      </c>
      <c r="T86" s="15">
        <v>13052</v>
      </c>
      <c r="U86" s="15">
        <v>9993</v>
      </c>
      <c r="V86" s="23">
        <f t="shared" ref="V86:V96" si="1">SUM(J86:U86)</f>
        <v>137609</v>
      </c>
    </row>
    <row r="87" spans="1:22" ht="15.75" x14ac:dyDescent="0.25">
      <c r="A87" s="312"/>
      <c r="B87" s="315"/>
      <c r="C87" s="315"/>
      <c r="D87" s="315"/>
      <c r="E87" s="315"/>
      <c r="F87" s="315"/>
      <c r="G87" s="315"/>
      <c r="H87" s="315"/>
      <c r="I87" s="4" t="s">
        <v>92</v>
      </c>
      <c r="J87" s="17">
        <v>122837</v>
      </c>
      <c r="K87" s="17">
        <v>104925</v>
      </c>
      <c r="L87" s="17">
        <v>86741</v>
      </c>
      <c r="M87" s="17">
        <v>175651</v>
      </c>
      <c r="N87" s="17">
        <v>183169</v>
      </c>
      <c r="O87" s="17">
        <v>137613</v>
      </c>
      <c r="P87" s="17">
        <v>149677</v>
      </c>
      <c r="Q87" s="16">
        <v>190289</v>
      </c>
      <c r="R87" s="16">
        <v>236027</v>
      </c>
      <c r="S87" s="17">
        <v>213931</v>
      </c>
      <c r="T87" s="17">
        <v>205216</v>
      </c>
      <c r="U87" s="17">
        <v>218098</v>
      </c>
      <c r="V87" s="22">
        <f t="shared" si="1"/>
        <v>2024174</v>
      </c>
    </row>
    <row r="88" spans="1:22" ht="15.75" x14ac:dyDescent="0.25">
      <c r="A88" s="312"/>
      <c r="B88" s="315"/>
      <c r="C88" s="315"/>
      <c r="D88" s="315"/>
      <c r="E88" s="315"/>
      <c r="F88" s="315"/>
      <c r="G88" s="315"/>
      <c r="H88" s="315"/>
      <c r="I88" s="4" t="s">
        <v>98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0</v>
      </c>
    </row>
    <row r="89" spans="1:22" ht="15.75" x14ac:dyDescent="0.25">
      <c r="A89" s="312"/>
      <c r="B89" s="315"/>
      <c r="C89" s="315"/>
      <c r="D89" s="315"/>
      <c r="E89" s="315"/>
      <c r="F89" s="315"/>
      <c r="G89" s="315"/>
      <c r="H89" s="315"/>
      <c r="I89" s="4" t="s">
        <v>91</v>
      </c>
      <c r="J89" s="17">
        <v>38950</v>
      </c>
      <c r="K89" s="17">
        <v>12833</v>
      </c>
      <c r="L89" s="17">
        <v>2073</v>
      </c>
      <c r="M89" s="17">
        <v>15882</v>
      </c>
      <c r="N89" s="17">
        <v>10262</v>
      </c>
      <c r="O89" s="17">
        <v>3748</v>
      </c>
      <c r="P89" s="17">
        <v>0</v>
      </c>
      <c r="Q89" s="16">
        <v>19484</v>
      </c>
      <c r="R89" s="16">
        <v>59845</v>
      </c>
      <c r="S89" s="17">
        <v>33848</v>
      </c>
      <c r="T89" s="17">
        <v>3980</v>
      </c>
      <c r="U89" s="17">
        <v>8748</v>
      </c>
      <c r="V89" s="22">
        <f t="shared" si="1"/>
        <v>209653</v>
      </c>
    </row>
    <row r="90" spans="1:22" ht="15.75" x14ac:dyDescent="0.25">
      <c r="A90" s="312"/>
      <c r="B90" s="315"/>
      <c r="C90" s="315"/>
      <c r="D90" s="315"/>
      <c r="E90" s="315"/>
      <c r="F90" s="315"/>
      <c r="G90" s="315"/>
      <c r="H90" s="315"/>
      <c r="I90" s="4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43" t="s">
        <v>69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6">
        <v>0</v>
      </c>
      <c r="R91" s="56">
        <v>0</v>
      </c>
      <c r="S91" s="32">
        <v>0</v>
      </c>
      <c r="T91" s="32">
        <v>0</v>
      </c>
      <c r="U91" s="32">
        <v>0</v>
      </c>
      <c r="V91" s="33">
        <f t="shared" si="1"/>
        <v>0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70</v>
      </c>
      <c r="J92" s="16">
        <v>0</v>
      </c>
      <c r="K92" s="16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123</v>
      </c>
      <c r="J93" s="16">
        <v>0</v>
      </c>
      <c r="K93" s="16">
        <v>0</v>
      </c>
      <c r="L93" s="17">
        <v>5518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5518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" t="s">
        <v>93</v>
      </c>
      <c r="J94" s="36">
        <v>8623</v>
      </c>
      <c r="K94" s="16">
        <v>15844</v>
      </c>
      <c r="L94" s="17">
        <v>0</v>
      </c>
      <c r="M94" s="17">
        <v>13226</v>
      </c>
      <c r="N94" s="17">
        <v>37569</v>
      </c>
      <c r="O94" s="17">
        <v>19675</v>
      </c>
      <c r="P94" s="17">
        <v>5462</v>
      </c>
      <c r="Q94" s="16">
        <v>7407</v>
      </c>
      <c r="R94" s="16">
        <v>777</v>
      </c>
      <c r="S94" s="17">
        <v>5996</v>
      </c>
      <c r="T94" s="17">
        <v>8016</v>
      </c>
      <c r="U94" s="17">
        <v>1178</v>
      </c>
      <c r="V94" s="22">
        <f t="shared" si="1"/>
        <v>123773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96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6.5" thickBot="1" x14ac:dyDescent="0.3">
      <c r="A96" s="313"/>
      <c r="B96" s="316"/>
      <c r="C96" s="316"/>
      <c r="D96" s="316"/>
      <c r="E96" s="316"/>
      <c r="F96" s="316"/>
      <c r="G96" s="316"/>
      <c r="H96" s="316"/>
      <c r="I96" s="43" t="s">
        <v>90</v>
      </c>
      <c r="J96" s="56">
        <v>0</v>
      </c>
      <c r="K96" s="56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25185</v>
      </c>
      <c r="S96" s="32">
        <v>363</v>
      </c>
      <c r="T96" s="32">
        <v>0</v>
      </c>
      <c r="U96" s="32">
        <v>0</v>
      </c>
      <c r="V96" s="33">
        <f t="shared" si="1"/>
        <v>25548</v>
      </c>
    </row>
    <row r="97" spans="1:22" ht="16.5" thickBot="1" x14ac:dyDescent="0.3">
      <c r="A97" s="3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59"/>
      <c r="R97" s="59"/>
      <c r="S97" s="30"/>
      <c r="T97" s="30"/>
      <c r="U97" s="30"/>
      <c r="V97" s="31">
        <f>SUM(V86:V96)</f>
        <v>2526275</v>
      </c>
    </row>
    <row r="98" spans="1:22" ht="15.75" x14ac:dyDescent="0.25">
      <c r="A98" s="311">
        <v>631</v>
      </c>
      <c r="B98" s="314" t="s">
        <v>58</v>
      </c>
      <c r="C98" s="314" t="s">
        <v>80</v>
      </c>
      <c r="D98" s="314">
        <v>50</v>
      </c>
      <c r="E98" s="320" t="s">
        <v>155</v>
      </c>
      <c r="F98" s="314" t="s">
        <v>42</v>
      </c>
      <c r="G98" s="314" t="s">
        <v>156</v>
      </c>
      <c r="H98" s="314" t="s">
        <v>42</v>
      </c>
      <c r="I98" s="41" t="s">
        <v>94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6">
        <v>0</v>
      </c>
      <c r="R98" s="14">
        <v>0</v>
      </c>
      <c r="S98" s="15">
        <v>0</v>
      </c>
      <c r="T98" s="15">
        <v>0</v>
      </c>
      <c r="U98" s="15">
        <v>0</v>
      </c>
      <c r="V98" s="23">
        <f t="shared" ref="V98:V104" si="2">SUM(J98:U98)</f>
        <v>0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1" t="s">
        <v>92</v>
      </c>
      <c r="J99" s="15">
        <v>102295</v>
      </c>
      <c r="K99" s="15">
        <v>90815</v>
      </c>
      <c r="L99" s="15">
        <v>139633</v>
      </c>
      <c r="M99" s="15">
        <v>230527</v>
      </c>
      <c r="N99" s="15">
        <v>155667</v>
      </c>
      <c r="O99" s="15">
        <v>174810</v>
      </c>
      <c r="P99" s="15">
        <v>189858</v>
      </c>
      <c r="Q99" s="16">
        <v>173040</v>
      </c>
      <c r="R99" s="14">
        <v>176741</v>
      </c>
      <c r="S99" s="15">
        <v>177940</v>
      </c>
      <c r="T99" s="15">
        <v>165196</v>
      </c>
      <c r="U99" s="15">
        <v>155933</v>
      </c>
      <c r="V99" s="23">
        <f t="shared" si="2"/>
        <v>1932455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1" t="s">
        <v>98</v>
      </c>
      <c r="J100" s="15">
        <v>4445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6">
        <v>0</v>
      </c>
      <c r="R100" s="14">
        <v>0</v>
      </c>
      <c r="S100" s="15">
        <v>0</v>
      </c>
      <c r="T100" s="15">
        <v>7570</v>
      </c>
      <c r="U100" s="15">
        <v>0</v>
      </c>
      <c r="V100" s="23">
        <f t="shared" si="2"/>
        <v>12015</v>
      </c>
    </row>
    <row r="101" spans="1:22" ht="15.75" x14ac:dyDescent="0.25">
      <c r="A101" s="312"/>
      <c r="B101" s="315"/>
      <c r="C101" s="315"/>
      <c r="D101" s="315"/>
      <c r="E101" s="315"/>
      <c r="F101" s="315"/>
      <c r="G101" s="315"/>
      <c r="H101" s="315"/>
      <c r="I101" s="3" t="s">
        <v>91</v>
      </c>
      <c r="J101" s="17">
        <v>59230</v>
      </c>
      <c r="K101" s="17">
        <v>81707</v>
      </c>
      <c r="L101" s="17">
        <v>106272</v>
      </c>
      <c r="M101" s="17">
        <v>57547</v>
      </c>
      <c r="N101" s="17">
        <v>41430</v>
      </c>
      <c r="O101" s="17">
        <v>31326</v>
      </c>
      <c r="P101" s="17">
        <v>23482</v>
      </c>
      <c r="Q101" s="16">
        <v>6511</v>
      </c>
      <c r="R101" s="16">
        <v>12352</v>
      </c>
      <c r="S101" s="17">
        <v>14896</v>
      </c>
      <c r="T101" s="17">
        <v>11839</v>
      </c>
      <c r="U101" s="17">
        <v>21014</v>
      </c>
      <c r="V101" s="22">
        <f t="shared" si="2"/>
        <v>467606</v>
      </c>
    </row>
    <row r="102" spans="1:22" ht="15.75" x14ac:dyDescent="0.25">
      <c r="A102" s="312"/>
      <c r="B102" s="315"/>
      <c r="C102" s="315"/>
      <c r="D102" s="315"/>
      <c r="E102" s="315"/>
      <c r="F102" s="315"/>
      <c r="G102" s="315"/>
      <c r="H102" s="315"/>
      <c r="I102" s="4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1104</v>
      </c>
      <c r="T102" s="17">
        <v>0</v>
      </c>
      <c r="U102" s="17">
        <v>0</v>
      </c>
      <c r="V102" s="22">
        <f t="shared" si="2"/>
        <v>1104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" t="s">
        <v>93</v>
      </c>
      <c r="J103" s="17">
        <v>0</v>
      </c>
      <c r="K103" s="17">
        <v>0</v>
      </c>
      <c r="L103" s="17">
        <v>0</v>
      </c>
      <c r="M103" s="17">
        <v>3999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17">
        <v>0</v>
      </c>
      <c r="V103" s="22">
        <f t="shared" si="2"/>
        <v>3999</v>
      </c>
    </row>
    <row r="104" spans="1:22" ht="16.5" thickBot="1" x14ac:dyDescent="0.3">
      <c r="A104" s="313"/>
      <c r="B104" s="316"/>
      <c r="C104" s="316"/>
      <c r="D104" s="316"/>
      <c r="E104" s="316"/>
      <c r="F104" s="316"/>
      <c r="G104" s="316"/>
      <c r="H104" s="316"/>
      <c r="I104" s="43" t="s">
        <v>95</v>
      </c>
      <c r="J104" s="56">
        <v>836</v>
      </c>
      <c r="K104" s="32">
        <v>951</v>
      </c>
      <c r="L104" s="32">
        <v>1103</v>
      </c>
      <c r="M104" s="32">
        <v>1256</v>
      </c>
      <c r="N104" s="32">
        <v>659</v>
      </c>
      <c r="O104" s="32">
        <v>649</v>
      </c>
      <c r="P104" s="32">
        <v>1153</v>
      </c>
      <c r="Q104" s="69">
        <v>1474</v>
      </c>
      <c r="R104" s="56">
        <v>1711</v>
      </c>
      <c r="S104" s="32">
        <v>2553</v>
      </c>
      <c r="T104" s="32">
        <v>1570</v>
      </c>
      <c r="U104" s="32">
        <v>640</v>
      </c>
      <c r="V104" s="33">
        <f t="shared" si="2"/>
        <v>14555</v>
      </c>
    </row>
    <row r="105" spans="1:22" ht="16.5" thickBot="1" x14ac:dyDescent="0.3">
      <c r="A105" s="4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SUM(V98:V104)</f>
        <v>2431734</v>
      </c>
    </row>
    <row r="106" spans="1:22" ht="15.75" x14ac:dyDescent="0.25">
      <c r="A106" s="311">
        <v>632</v>
      </c>
      <c r="B106" s="314" t="s">
        <v>48</v>
      </c>
      <c r="C106" s="314" t="s">
        <v>80</v>
      </c>
      <c r="D106" s="317">
        <v>50.4</v>
      </c>
      <c r="E106" s="314" t="s">
        <v>156</v>
      </c>
      <c r="F106" s="314" t="s">
        <v>42</v>
      </c>
      <c r="G106" s="320" t="s">
        <v>155</v>
      </c>
      <c r="H106" s="314" t="s">
        <v>42</v>
      </c>
      <c r="I106" s="41" t="s">
        <v>98</v>
      </c>
      <c r="J106" s="15">
        <v>7949</v>
      </c>
      <c r="K106" s="15">
        <v>0</v>
      </c>
      <c r="L106" s="15">
        <v>4572</v>
      </c>
      <c r="M106" s="15">
        <v>24550</v>
      </c>
      <c r="N106" s="15">
        <v>5332</v>
      </c>
      <c r="O106" s="15">
        <v>23297</v>
      </c>
      <c r="P106" s="15">
        <v>9430</v>
      </c>
      <c r="Q106" s="16">
        <v>25338</v>
      </c>
      <c r="R106" s="14">
        <v>56806</v>
      </c>
      <c r="S106" s="15">
        <v>18860</v>
      </c>
      <c r="T106" s="15">
        <v>38187</v>
      </c>
      <c r="U106" s="15">
        <v>99287</v>
      </c>
      <c r="V106" s="23">
        <f t="shared" ref="V106:V111" si="3">SUM(J106:U106)</f>
        <v>313608</v>
      </c>
    </row>
    <row r="107" spans="1:22" ht="15.75" x14ac:dyDescent="0.25">
      <c r="A107" s="312"/>
      <c r="B107" s="315"/>
      <c r="C107" s="315"/>
      <c r="D107" s="318"/>
      <c r="E107" s="315"/>
      <c r="F107" s="315"/>
      <c r="G107" s="315"/>
      <c r="H107" s="315"/>
      <c r="I107" s="4" t="s">
        <v>75</v>
      </c>
      <c r="J107" s="17">
        <v>19739</v>
      </c>
      <c r="K107" s="17">
        <v>47670</v>
      </c>
      <c r="L107" s="17">
        <v>10472</v>
      </c>
      <c r="M107" s="17">
        <v>0</v>
      </c>
      <c r="N107" s="17">
        <v>0</v>
      </c>
      <c r="O107" s="17">
        <v>0</v>
      </c>
      <c r="P107" s="17">
        <v>0</v>
      </c>
      <c r="Q107" s="16">
        <v>47765</v>
      </c>
      <c r="R107" s="16">
        <v>815</v>
      </c>
      <c r="S107" s="17">
        <v>0</v>
      </c>
      <c r="T107" s="17">
        <v>86824</v>
      </c>
      <c r="U107" s="17">
        <v>0</v>
      </c>
      <c r="V107" s="22">
        <f t="shared" si="3"/>
        <v>213285</v>
      </c>
    </row>
    <row r="108" spans="1:22" ht="15.75" x14ac:dyDescent="0.25">
      <c r="A108" s="312"/>
      <c r="B108" s="315"/>
      <c r="C108" s="315"/>
      <c r="D108" s="318"/>
      <c r="E108" s="315"/>
      <c r="F108" s="315"/>
      <c r="G108" s="315"/>
      <c r="H108" s="315"/>
      <c r="I108" s="4" t="s">
        <v>101</v>
      </c>
      <c r="J108" s="17">
        <v>86511</v>
      </c>
      <c r="K108" s="17">
        <v>91938</v>
      </c>
      <c r="L108" s="17">
        <v>57026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3"/>
        <v>235475</v>
      </c>
    </row>
    <row r="109" spans="1:22" ht="15.75" x14ac:dyDescent="0.25">
      <c r="A109" s="312"/>
      <c r="B109" s="315"/>
      <c r="C109" s="315"/>
      <c r="D109" s="318"/>
      <c r="E109" s="315"/>
      <c r="F109" s="315"/>
      <c r="G109" s="315"/>
      <c r="H109" s="315"/>
      <c r="I109" s="4" t="s">
        <v>71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312"/>
      <c r="B110" s="315"/>
      <c r="C110" s="315"/>
      <c r="D110" s="318"/>
      <c r="E110" s="315"/>
      <c r="F110" s="315"/>
      <c r="G110" s="315"/>
      <c r="H110" s="315"/>
      <c r="I110" s="4" t="s">
        <v>97</v>
      </c>
      <c r="J110" s="17">
        <v>0</v>
      </c>
      <c r="K110" s="17">
        <v>0</v>
      </c>
      <c r="L110" s="17">
        <v>0</v>
      </c>
      <c r="M110" s="17">
        <v>24635</v>
      </c>
      <c r="N110" s="17">
        <v>0</v>
      </c>
      <c r="O110" s="17">
        <v>90466</v>
      </c>
      <c r="P110" s="17">
        <v>80541</v>
      </c>
      <c r="Q110" s="16">
        <v>78878</v>
      </c>
      <c r="R110" s="16">
        <v>40165</v>
      </c>
      <c r="S110" s="17">
        <v>4304</v>
      </c>
      <c r="T110" s="17">
        <v>8352</v>
      </c>
      <c r="U110" s="17">
        <v>3324</v>
      </c>
      <c r="V110" s="22">
        <f t="shared" si="3"/>
        <v>330665</v>
      </c>
    </row>
    <row r="111" spans="1:22" ht="16.5" thickBot="1" x14ac:dyDescent="0.3">
      <c r="A111" s="313"/>
      <c r="B111" s="316"/>
      <c r="C111" s="316"/>
      <c r="D111" s="319"/>
      <c r="E111" s="316"/>
      <c r="F111" s="316"/>
      <c r="G111" s="316"/>
      <c r="H111" s="316"/>
      <c r="I111" s="43" t="s">
        <v>102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56">
        <v>0</v>
      </c>
      <c r="R111" s="56">
        <v>0</v>
      </c>
      <c r="S111" s="32">
        <v>0</v>
      </c>
      <c r="T111" s="32">
        <v>0</v>
      </c>
      <c r="U111" s="32">
        <v>0</v>
      </c>
      <c r="V111" s="33">
        <f t="shared" si="3"/>
        <v>0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SUM(V106:V111)</f>
        <v>1093033</v>
      </c>
    </row>
    <row r="113" spans="1:22" ht="15.75" x14ac:dyDescent="0.25">
      <c r="A113" s="311">
        <v>645</v>
      </c>
      <c r="B113" s="314" t="s">
        <v>50</v>
      </c>
      <c r="C113" s="314" t="s">
        <v>80</v>
      </c>
      <c r="D113" s="314">
        <v>46</v>
      </c>
      <c r="E113" s="320" t="s">
        <v>157</v>
      </c>
      <c r="F113" s="314" t="s">
        <v>42</v>
      </c>
      <c r="G113" s="320" t="s">
        <v>155</v>
      </c>
      <c r="H113" s="314" t="s">
        <v>42</v>
      </c>
      <c r="I113" s="62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4">
        <v>0</v>
      </c>
      <c r="S113" s="15">
        <v>0</v>
      </c>
      <c r="T113" s="15">
        <v>0</v>
      </c>
      <c r="U113" s="15">
        <v>0</v>
      </c>
      <c r="V113" s="23">
        <f>SUM(J113:U113)</f>
        <v>0</v>
      </c>
    </row>
    <row r="114" spans="1:22" ht="15.75" x14ac:dyDescent="0.25">
      <c r="A114" s="312"/>
      <c r="B114" s="315"/>
      <c r="C114" s="315"/>
      <c r="D114" s="315"/>
      <c r="E114" s="315"/>
      <c r="F114" s="315"/>
      <c r="G114" s="315"/>
      <c r="H114" s="315"/>
      <c r="I114" s="61" t="s">
        <v>91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57">
        <v>0</v>
      </c>
      <c r="S114" s="17">
        <v>4621</v>
      </c>
      <c r="T114" s="17">
        <v>0</v>
      </c>
      <c r="U114" s="17">
        <v>0</v>
      </c>
      <c r="V114" s="53">
        <f>SUM(J114:U114)</f>
        <v>4621</v>
      </c>
    </row>
    <row r="115" spans="1:22" ht="15.75" x14ac:dyDescent="0.25">
      <c r="A115" s="312"/>
      <c r="B115" s="315"/>
      <c r="C115" s="315"/>
      <c r="D115" s="315"/>
      <c r="E115" s="315"/>
      <c r="F115" s="315"/>
      <c r="G115" s="315"/>
      <c r="H115" s="315"/>
      <c r="I115" s="4" t="s">
        <v>103</v>
      </c>
      <c r="J115" s="17">
        <v>26894</v>
      </c>
      <c r="K115" s="17">
        <v>38878</v>
      </c>
      <c r="L115" s="17">
        <v>45227</v>
      </c>
      <c r="M115" s="17">
        <v>40572</v>
      </c>
      <c r="N115" s="17">
        <v>35721</v>
      </c>
      <c r="O115" s="17">
        <v>76615</v>
      </c>
      <c r="P115" s="17">
        <v>46078</v>
      </c>
      <c r="Q115" s="17">
        <v>51311</v>
      </c>
      <c r="R115" s="57">
        <v>48852</v>
      </c>
      <c r="S115" s="17">
        <v>35755</v>
      </c>
      <c r="T115" s="17">
        <v>45961</v>
      </c>
      <c r="U115" s="17">
        <v>69173</v>
      </c>
      <c r="V115" s="53">
        <f>SUM(J115:U115)</f>
        <v>561037</v>
      </c>
    </row>
    <row r="116" spans="1:22" ht="16.5" thickBot="1" x14ac:dyDescent="0.3">
      <c r="A116" s="313"/>
      <c r="B116" s="316"/>
      <c r="C116" s="316"/>
      <c r="D116" s="316"/>
      <c r="E116" s="316"/>
      <c r="F116" s="316"/>
      <c r="G116" s="316"/>
      <c r="H116" s="316"/>
      <c r="I116" s="54" t="s">
        <v>93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>SUM(J116:U116)</f>
        <v>0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SUM(V113:V116)</f>
        <v>565658</v>
      </c>
    </row>
    <row r="118" spans="1:22" ht="15.75" x14ac:dyDescent="0.25">
      <c r="A118" s="311">
        <v>646</v>
      </c>
      <c r="B118" s="315" t="s">
        <v>51</v>
      </c>
      <c r="C118" s="315" t="s">
        <v>79</v>
      </c>
      <c r="D118" s="315">
        <v>37</v>
      </c>
      <c r="E118" s="315" t="s">
        <v>157</v>
      </c>
      <c r="F118" s="315" t="s">
        <v>42</v>
      </c>
      <c r="G118" s="321" t="s">
        <v>155</v>
      </c>
      <c r="H118" s="315" t="s">
        <v>42</v>
      </c>
      <c r="I118" s="71" t="s">
        <v>92</v>
      </c>
      <c r="J118" s="15">
        <v>0</v>
      </c>
      <c r="K118" s="15">
        <v>0</v>
      </c>
      <c r="L118" s="15">
        <v>3978</v>
      </c>
      <c r="M118" s="15">
        <v>0</v>
      </c>
      <c r="N118" s="15">
        <v>0</v>
      </c>
      <c r="O118" s="15">
        <v>4022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8000</v>
      </c>
    </row>
    <row r="119" spans="1:22" ht="15.75" x14ac:dyDescent="0.25">
      <c r="A119" s="312"/>
      <c r="B119" s="315"/>
      <c r="C119" s="315"/>
      <c r="D119" s="315"/>
      <c r="E119" s="315"/>
      <c r="F119" s="315"/>
      <c r="G119" s="315"/>
      <c r="H119" s="315"/>
      <c r="I119" s="4" t="s">
        <v>91</v>
      </c>
      <c r="J119" s="17">
        <v>195520</v>
      </c>
      <c r="K119" s="17">
        <v>198719</v>
      </c>
      <c r="L119" s="17">
        <v>115209</v>
      </c>
      <c r="M119" s="17">
        <v>68970</v>
      </c>
      <c r="N119" s="17">
        <v>80414</v>
      </c>
      <c r="O119" s="17">
        <v>70204</v>
      </c>
      <c r="P119" s="17">
        <v>75785</v>
      </c>
      <c r="Q119" s="55">
        <v>4500</v>
      </c>
      <c r="R119" s="56">
        <v>2105</v>
      </c>
      <c r="S119" s="32">
        <v>0</v>
      </c>
      <c r="T119" s="32">
        <v>0</v>
      </c>
      <c r="U119" s="32">
        <v>0</v>
      </c>
      <c r="V119" s="33">
        <f>SUM(J119:U119)</f>
        <v>811426</v>
      </c>
    </row>
    <row r="120" spans="1:22" ht="15.75" x14ac:dyDescent="0.25">
      <c r="A120" s="312"/>
      <c r="B120" s="315"/>
      <c r="C120" s="315"/>
      <c r="D120" s="315"/>
      <c r="E120" s="315"/>
      <c r="F120" s="315"/>
      <c r="G120" s="315"/>
      <c r="H120" s="315"/>
      <c r="I120" s="4" t="s">
        <v>103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55">
        <v>0</v>
      </c>
      <c r="R120" s="17">
        <v>0</v>
      </c>
      <c r="S120" s="17">
        <v>0</v>
      </c>
      <c r="T120" s="17">
        <v>444</v>
      </c>
      <c r="U120" s="17">
        <v>0</v>
      </c>
      <c r="V120" s="22">
        <f>SUM(J120:U120)</f>
        <v>444</v>
      </c>
    </row>
    <row r="121" spans="1:22" ht="15.75" x14ac:dyDescent="0.25">
      <c r="A121" s="312"/>
      <c r="B121" s="315"/>
      <c r="C121" s="315"/>
      <c r="D121" s="315"/>
      <c r="E121" s="315"/>
      <c r="F121" s="315"/>
      <c r="G121" s="315"/>
      <c r="H121" s="315"/>
      <c r="I121" s="4" t="s">
        <v>115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8710</v>
      </c>
      <c r="R121" s="16">
        <v>8288</v>
      </c>
      <c r="S121" s="17">
        <v>9787</v>
      </c>
      <c r="T121" s="17">
        <v>7459</v>
      </c>
      <c r="U121" s="17">
        <v>0</v>
      </c>
      <c r="V121" s="22">
        <f>SUM(J121:U121)</f>
        <v>34244</v>
      </c>
    </row>
    <row r="122" spans="1:22" ht="16.5" thickBot="1" x14ac:dyDescent="0.3">
      <c r="A122" s="313"/>
      <c r="B122" s="315"/>
      <c r="C122" s="315"/>
      <c r="D122" s="315"/>
      <c r="E122" s="315"/>
      <c r="F122" s="315"/>
      <c r="G122" s="315"/>
      <c r="H122" s="315"/>
      <c r="I122" s="54" t="s">
        <v>93</v>
      </c>
      <c r="J122" s="32">
        <v>0</v>
      </c>
      <c r="K122" s="32">
        <v>17786</v>
      </c>
      <c r="L122" s="32">
        <v>27143</v>
      </c>
      <c r="M122" s="32">
        <v>38534</v>
      </c>
      <c r="N122" s="32">
        <v>14978</v>
      </c>
      <c r="O122" s="32">
        <v>0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98441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SUM(V118:V122)</f>
        <v>952555</v>
      </c>
    </row>
    <row r="124" spans="1:22" ht="15.75" x14ac:dyDescent="0.25">
      <c r="A124" s="311">
        <v>647</v>
      </c>
      <c r="B124" s="314" t="s">
        <v>59</v>
      </c>
      <c r="C124" s="314" t="s">
        <v>83</v>
      </c>
      <c r="D124" s="317">
        <v>37.9</v>
      </c>
      <c r="E124" s="320" t="s">
        <v>155</v>
      </c>
      <c r="F124" s="314" t="s">
        <v>42</v>
      </c>
      <c r="G124" s="314" t="s">
        <v>157</v>
      </c>
      <c r="H124" s="314" t="s">
        <v>42</v>
      </c>
      <c r="I124" s="41" t="s">
        <v>98</v>
      </c>
      <c r="J124" s="15">
        <v>3549</v>
      </c>
      <c r="K124" s="15">
        <v>3729</v>
      </c>
      <c r="L124" s="15">
        <v>8919</v>
      </c>
      <c r="M124" s="15">
        <v>10360</v>
      </c>
      <c r="N124" s="15">
        <v>9309</v>
      </c>
      <c r="O124" s="15">
        <v>28162</v>
      </c>
      <c r="P124" s="15">
        <v>10471</v>
      </c>
      <c r="Q124" s="14">
        <v>22321</v>
      </c>
      <c r="R124" s="14">
        <v>10868</v>
      </c>
      <c r="S124" s="15">
        <v>2644</v>
      </c>
      <c r="T124" s="15">
        <v>20898</v>
      </c>
      <c r="U124" s="15">
        <v>56165</v>
      </c>
      <c r="V124" s="23">
        <f t="shared" ref="V124:V130" si="4">SUM(J124:U124)</f>
        <v>187395</v>
      </c>
    </row>
    <row r="125" spans="1:22" ht="15.75" x14ac:dyDescent="0.25">
      <c r="A125" s="312"/>
      <c r="B125" s="315"/>
      <c r="C125" s="315"/>
      <c r="D125" s="318"/>
      <c r="E125" s="315"/>
      <c r="F125" s="315"/>
      <c r="G125" s="315"/>
      <c r="H125" s="315"/>
      <c r="I125" s="18" t="s">
        <v>75</v>
      </c>
      <c r="J125" s="28">
        <v>19259</v>
      </c>
      <c r="K125" s="28">
        <v>35282</v>
      </c>
      <c r="L125" s="28">
        <v>18847</v>
      </c>
      <c r="M125" s="28">
        <v>0</v>
      </c>
      <c r="N125" s="28">
        <v>21571</v>
      </c>
      <c r="O125" s="28">
        <v>30534</v>
      </c>
      <c r="P125" s="28">
        <v>0</v>
      </c>
      <c r="Q125" s="55">
        <v>0</v>
      </c>
      <c r="R125" s="55">
        <v>0</v>
      </c>
      <c r="S125" s="28">
        <v>0</v>
      </c>
      <c r="T125" s="28">
        <v>0</v>
      </c>
      <c r="U125" s="28">
        <v>0</v>
      </c>
      <c r="V125" s="29">
        <f t="shared" si="4"/>
        <v>125493</v>
      </c>
    </row>
    <row r="126" spans="1:22" ht="15.75" x14ac:dyDescent="0.25">
      <c r="A126" s="312"/>
      <c r="B126" s="315"/>
      <c r="C126" s="315"/>
      <c r="D126" s="318"/>
      <c r="E126" s="315"/>
      <c r="F126" s="315"/>
      <c r="G126" s="315"/>
      <c r="H126" s="315"/>
      <c r="I126" s="18" t="s">
        <v>101</v>
      </c>
      <c r="J126" s="55">
        <v>81191</v>
      </c>
      <c r="K126" s="28">
        <v>99067</v>
      </c>
      <c r="L126" s="28">
        <v>1015</v>
      </c>
      <c r="M126" s="28">
        <v>0</v>
      </c>
      <c r="N126" s="28">
        <v>0</v>
      </c>
      <c r="O126" s="28">
        <v>0</v>
      </c>
      <c r="P126" s="28">
        <v>0</v>
      </c>
      <c r="Q126" s="55">
        <v>0</v>
      </c>
      <c r="R126" s="55">
        <v>0</v>
      </c>
      <c r="S126" s="28">
        <v>0</v>
      </c>
      <c r="T126" s="28">
        <v>0</v>
      </c>
      <c r="U126" s="28">
        <v>0</v>
      </c>
      <c r="V126" s="29">
        <f t="shared" si="4"/>
        <v>181273</v>
      </c>
    </row>
    <row r="127" spans="1:22" ht="15.75" x14ac:dyDescent="0.25">
      <c r="A127" s="312"/>
      <c r="B127" s="315"/>
      <c r="C127" s="315"/>
      <c r="D127" s="318"/>
      <c r="E127" s="315"/>
      <c r="F127" s="315"/>
      <c r="G127" s="315"/>
      <c r="H127" s="315"/>
      <c r="I127" s="4" t="s">
        <v>71</v>
      </c>
      <c r="J127" s="1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312"/>
      <c r="B128" s="315"/>
      <c r="C128" s="315"/>
      <c r="D128" s="318"/>
      <c r="E128" s="315"/>
      <c r="F128" s="315"/>
      <c r="G128" s="315"/>
      <c r="H128" s="315"/>
      <c r="I128" s="4" t="s">
        <v>97</v>
      </c>
      <c r="J128" s="16">
        <v>300449</v>
      </c>
      <c r="K128" s="17">
        <v>205885</v>
      </c>
      <c r="L128" s="17">
        <v>246499</v>
      </c>
      <c r="M128" s="17">
        <v>226803</v>
      </c>
      <c r="N128" s="17">
        <v>226362</v>
      </c>
      <c r="O128" s="17">
        <v>310768</v>
      </c>
      <c r="P128" s="17">
        <v>341874</v>
      </c>
      <c r="Q128" s="16">
        <v>236494</v>
      </c>
      <c r="R128" s="16">
        <v>231695</v>
      </c>
      <c r="S128" s="17">
        <v>312271</v>
      </c>
      <c r="T128" s="17">
        <v>222384</v>
      </c>
      <c r="U128" s="17">
        <v>374784</v>
      </c>
      <c r="V128" s="22">
        <f t="shared" si="4"/>
        <v>3236268</v>
      </c>
    </row>
    <row r="129" spans="1:22" ht="15.75" x14ac:dyDescent="0.25">
      <c r="A129" s="312"/>
      <c r="B129" s="315"/>
      <c r="C129" s="315"/>
      <c r="D129" s="318"/>
      <c r="E129" s="315"/>
      <c r="F129" s="315"/>
      <c r="G129" s="315"/>
      <c r="H129" s="315"/>
      <c r="I129" s="4" t="s">
        <v>96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6">
        <v>0</v>
      </c>
      <c r="R129" s="16">
        <v>0</v>
      </c>
      <c r="S129" s="17">
        <v>0</v>
      </c>
      <c r="T129" s="17">
        <v>0</v>
      </c>
      <c r="U129" s="17">
        <v>0</v>
      </c>
      <c r="V129" s="22">
        <f t="shared" si="4"/>
        <v>0</v>
      </c>
    </row>
    <row r="130" spans="1:22" ht="16.5" thickBot="1" x14ac:dyDescent="0.3">
      <c r="A130" s="313"/>
      <c r="B130" s="316"/>
      <c r="C130" s="316"/>
      <c r="D130" s="319"/>
      <c r="E130" s="316"/>
      <c r="F130" s="316"/>
      <c r="G130" s="316"/>
      <c r="H130" s="316"/>
      <c r="I130" s="43" t="s">
        <v>102</v>
      </c>
      <c r="J130" s="56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16020</v>
      </c>
      <c r="Q130" s="56">
        <v>0</v>
      </c>
      <c r="R130" s="56">
        <v>0</v>
      </c>
      <c r="S130" s="32">
        <v>0</v>
      </c>
      <c r="T130" s="32">
        <v>0</v>
      </c>
      <c r="U130" s="32">
        <v>0</v>
      </c>
      <c r="V130" s="33">
        <f t="shared" si="4"/>
        <v>16020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SUM(V124:V130)</f>
        <v>3746449</v>
      </c>
    </row>
    <row r="132" spans="1:22" ht="15.75" x14ac:dyDescent="0.25">
      <c r="A132" s="311">
        <v>648</v>
      </c>
      <c r="B132" s="315" t="s">
        <v>52</v>
      </c>
      <c r="C132" s="315" t="s">
        <v>83</v>
      </c>
      <c r="D132" s="318">
        <v>37.799999999999997</v>
      </c>
      <c r="E132" s="315" t="s">
        <v>157</v>
      </c>
      <c r="F132" s="315" t="s">
        <v>42</v>
      </c>
      <c r="G132" s="321" t="s">
        <v>155</v>
      </c>
      <c r="H132" s="315" t="s">
        <v>42</v>
      </c>
      <c r="I132" s="41" t="s">
        <v>92</v>
      </c>
      <c r="J132" s="15">
        <v>173511</v>
      </c>
      <c r="K132" s="15">
        <v>156631</v>
      </c>
      <c r="L132" s="15">
        <v>184511</v>
      </c>
      <c r="M132" s="15">
        <v>208099</v>
      </c>
      <c r="N132" s="15">
        <v>207066</v>
      </c>
      <c r="O132" s="15">
        <v>195824</v>
      </c>
      <c r="P132" s="15">
        <v>190213</v>
      </c>
      <c r="Q132" s="14">
        <v>197107</v>
      </c>
      <c r="R132" s="14">
        <v>188427</v>
      </c>
      <c r="S132" s="15">
        <v>149727</v>
      </c>
      <c r="T132" s="15">
        <v>156914</v>
      </c>
      <c r="U132" s="15">
        <v>184495</v>
      </c>
      <c r="V132" s="23">
        <f>SUM(J132:U132)</f>
        <v>2192525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91</v>
      </c>
      <c r="J133" s="17">
        <v>0</v>
      </c>
      <c r="K133" s="17">
        <v>35949</v>
      </c>
      <c r="L133" s="17">
        <v>59613</v>
      </c>
      <c r="M133" s="17">
        <v>14853</v>
      </c>
      <c r="N133" s="17">
        <v>0</v>
      </c>
      <c r="O133" s="17">
        <v>4514</v>
      </c>
      <c r="P133" s="17">
        <v>0</v>
      </c>
      <c r="Q133" s="16">
        <v>4053</v>
      </c>
      <c r="R133" s="16">
        <v>0</v>
      </c>
      <c r="S133" s="17">
        <v>15087</v>
      </c>
      <c r="T133" s="17">
        <v>5716</v>
      </c>
      <c r="U133" s="17">
        <v>18032</v>
      </c>
      <c r="V133" s="22">
        <f>SUM(J133:U133)</f>
        <v>157817</v>
      </c>
    </row>
    <row r="134" spans="1:22" ht="16.5" thickBot="1" x14ac:dyDescent="0.3">
      <c r="A134" s="313"/>
      <c r="B134" s="315"/>
      <c r="C134" s="315"/>
      <c r="D134" s="318"/>
      <c r="E134" s="315"/>
      <c r="F134" s="315"/>
      <c r="G134" s="315"/>
      <c r="H134" s="315"/>
      <c r="I134" s="18" t="s">
        <v>93</v>
      </c>
      <c r="J134" s="28">
        <v>3984</v>
      </c>
      <c r="K134" s="28">
        <v>0</v>
      </c>
      <c r="L134" s="28">
        <v>14256</v>
      </c>
      <c r="M134" s="28">
        <v>0</v>
      </c>
      <c r="N134" s="28">
        <v>28002</v>
      </c>
      <c r="O134" s="28">
        <v>15038</v>
      </c>
      <c r="P134" s="28">
        <v>0</v>
      </c>
      <c r="Q134" s="55">
        <v>33822</v>
      </c>
      <c r="R134" s="55">
        <v>35446</v>
      </c>
      <c r="S134" s="28">
        <v>50401</v>
      </c>
      <c r="T134" s="28">
        <v>23294</v>
      </c>
      <c r="U134" s="28">
        <v>22052</v>
      </c>
      <c r="V134" s="29">
        <f>SUM(J134:U134)</f>
        <v>226295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2576637</v>
      </c>
    </row>
    <row r="136" spans="1:22" ht="15.75" x14ac:dyDescent="0.25">
      <c r="A136" s="311">
        <v>658</v>
      </c>
      <c r="B136" s="314" t="s">
        <v>54</v>
      </c>
      <c r="C136" s="314" t="s">
        <v>83</v>
      </c>
      <c r="D136" s="317">
        <v>152.69999999999999</v>
      </c>
      <c r="E136" s="314" t="s">
        <v>100</v>
      </c>
      <c r="F136" s="314" t="s">
        <v>42</v>
      </c>
      <c r="G136" s="314" t="s">
        <v>154</v>
      </c>
      <c r="H136" s="314" t="s">
        <v>42</v>
      </c>
      <c r="I136" s="41" t="s">
        <v>94</v>
      </c>
      <c r="J136" s="15">
        <v>15099</v>
      </c>
      <c r="K136" s="15">
        <v>17353</v>
      </c>
      <c r="L136" s="15">
        <v>0</v>
      </c>
      <c r="M136" s="15">
        <v>0</v>
      </c>
      <c r="N136" s="15">
        <v>15802</v>
      </c>
      <c r="O136" s="15">
        <v>14677</v>
      </c>
      <c r="P136" s="15">
        <v>28619</v>
      </c>
      <c r="Q136" s="14">
        <v>51045</v>
      </c>
      <c r="R136" s="14">
        <v>0</v>
      </c>
      <c r="S136" s="15">
        <v>19520</v>
      </c>
      <c r="T136" s="15">
        <v>13052</v>
      </c>
      <c r="U136" s="15">
        <v>9993</v>
      </c>
      <c r="V136" s="23">
        <f t="shared" ref="V136:V142" si="5">SUM(J136:U136)</f>
        <v>185160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4" t="s">
        <v>92</v>
      </c>
      <c r="J137" s="17">
        <v>129457</v>
      </c>
      <c r="K137" s="17">
        <v>170207</v>
      </c>
      <c r="L137" s="17">
        <v>17112</v>
      </c>
      <c r="M137" s="17">
        <v>29845</v>
      </c>
      <c r="N137" s="17">
        <v>36200</v>
      </c>
      <c r="O137" s="17">
        <v>84633</v>
      </c>
      <c r="P137" s="17">
        <v>67782</v>
      </c>
      <c r="Q137" s="16">
        <v>37888</v>
      </c>
      <c r="R137" s="16">
        <v>99258</v>
      </c>
      <c r="S137" s="17">
        <v>120574</v>
      </c>
      <c r="T137" s="17">
        <v>47082</v>
      </c>
      <c r="U137" s="17">
        <v>166737</v>
      </c>
      <c r="V137" s="22">
        <f t="shared" si="5"/>
        <v>1006775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91</v>
      </c>
      <c r="J138" s="17">
        <v>0</v>
      </c>
      <c r="K138" s="17">
        <v>25918</v>
      </c>
      <c r="L138" s="17">
        <v>0</v>
      </c>
      <c r="M138" s="17">
        <v>0</v>
      </c>
      <c r="N138" s="17">
        <v>16189</v>
      </c>
      <c r="O138" s="17">
        <v>0</v>
      </c>
      <c r="P138" s="17">
        <v>0</v>
      </c>
      <c r="Q138" s="16">
        <v>22568</v>
      </c>
      <c r="R138" s="16">
        <v>21727</v>
      </c>
      <c r="S138" s="17">
        <v>29984</v>
      </c>
      <c r="T138" s="17">
        <v>33334</v>
      </c>
      <c r="U138" s="17">
        <v>6968</v>
      </c>
      <c r="V138" s="22">
        <f t="shared" si="5"/>
        <v>156688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4" t="s">
        <v>70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 t="shared" si="5"/>
        <v>0</v>
      </c>
    </row>
    <row r="140" spans="1:22" ht="15.75" x14ac:dyDescent="0.25">
      <c r="A140" s="312"/>
      <c r="B140" s="315"/>
      <c r="C140" s="315"/>
      <c r="D140" s="318"/>
      <c r="E140" s="315"/>
      <c r="F140" s="315"/>
      <c r="G140" s="315"/>
      <c r="H140" s="315"/>
      <c r="I140" s="4" t="s">
        <v>123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4" t="s">
        <v>93</v>
      </c>
      <c r="J141" s="17">
        <v>108078</v>
      </c>
      <c r="K141" s="17">
        <v>58137</v>
      </c>
      <c r="L141" s="17">
        <v>0</v>
      </c>
      <c r="M141" s="17">
        <v>0</v>
      </c>
      <c r="N141" s="17">
        <v>29924</v>
      </c>
      <c r="O141" s="17">
        <v>73580</v>
      </c>
      <c r="P141" s="17">
        <v>143922</v>
      </c>
      <c r="Q141" s="16">
        <v>93276</v>
      </c>
      <c r="R141" s="16">
        <v>69900</v>
      </c>
      <c r="S141" s="17">
        <v>76422</v>
      </c>
      <c r="T141" s="17">
        <v>73578</v>
      </c>
      <c r="U141" s="17">
        <v>37113</v>
      </c>
      <c r="V141" s="22">
        <f t="shared" si="5"/>
        <v>763930</v>
      </c>
    </row>
    <row r="142" spans="1:22" ht="16.5" thickBot="1" x14ac:dyDescent="0.3">
      <c r="A142" s="313"/>
      <c r="B142" s="316"/>
      <c r="C142" s="316"/>
      <c r="D142" s="319"/>
      <c r="E142" s="316"/>
      <c r="F142" s="316"/>
      <c r="G142" s="316"/>
      <c r="H142" s="316"/>
      <c r="I142" s="43" t="s">
        <v>90</v>
      </c>
      <c r="J142" s="32">
        <v>24836</v>
      </c>
      <c r="K142" s="32">
        <v>16473</v>
      </c>
      <c r="L142" s="32">
        <v>0</v>
      </c>
      <c r="M142" s="32">
        <v>0</v>
      </c>
      <c r="N142" s="32">
        <v>0</v>
      </c>
      <c r="O142" s="32">
        <v>21941</v>
      </c>
      <c r="P142" s="32">
        <v>29919</v>
      </c>
      <c r="Q142" s="56">
        <v>35460</v>
      </c>
      <c r="R142" s="56">
        <v>53058</v>
      </c>
      <c r="S142" s="32">
        <v>37219</v>
      </c>
      <c r="T142" s="32">
        <v>13959</v>
      </c>
      <c r="U142" s="32">
        <v>0</v>
      </c>
      <c r="V142" s="33">
        <f t="shared" si="5"/>
        <v>232865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SUM(V136:V142)</f>
        <v>2345418</v>
      </c>
    </row>
    <row r="144" spans="1:22" ht="15.75" x14ac:dyDescent="0.25">
      <c r="A144" s="311">
        <v>667</v>
      </c>
      <c r="B144" s="315" t="s">
        <v>49</v>
      </c>
      <c r="C144" s="315" t="s">
        <v>79</v>
      </c>
      <c r="D144" s="318">
        <v>98.8</v>
      </c>
      <c r="E144" s="315" t="s">
        <v>156</v>
      </c>
      <c r="F144" s="315" t="s">
        <v>42</v>
      </c>
      <c r="G144" s="315" t="s">
        <v>100</v>
      </c>
      <c r="H144" s="315" t="s">
        <v>42</v>
      </c>
      <c r="I144" s="41" t="s">
        <v>94</v>
      </c>
      <c r="J144" s="15">
        <v>0</v>
      </c>
      <c r="K144" s="15">
        <v>0</v>
      </c>
      <c r="L144" s="15">
        <v>0</v>
      </c>
      <c r="M144" s="15">
        <v>3593</v>
      </c>
      <c r="N144" s="15">
        <v>0</v>
      </c>
      <c r="O144" s="15">
        <v>7668</v>
      </c>
      <c r="P144" s="15">
        <v>7282</v>
      </c>
      <c r="Q144" s="14">
        <v>3026</v>
      </c>
      <c r="R144" s="14">
        <v>3000</v>
      </c>
      <c r="S144" s="15">
        <v>4455</v>
      </c>
      <c r="T144" s="15">
        <v>4079</v>
      </c>
      <c r="U144" s="15">
        <v>3599</v>
      </c>
      <c r="V144" s="23">
        <f t="shared" ref="V144:V149" si="6">SUM(J144:U144)</f>
        <v>36702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4" t="s">
        <v>92</v>
      </c>
      <c r="J145" s="17">
        <v>0</v>
      </c>
      <c r="K145" s="17">
        <v>0</v>
      </c>
      <c r="L145" s="17">
        <v>0</v>
      </c>
      <c r="M145" s="17">
        <v>5117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25897</v>
      </c>
      <c r="V145" s="22">
        <f t="shared" si="6"/>
        <v>31014</v>
      </c>
    </row>
    <row r="146" spans="1:22" ht="15.75" x14ac:dyDescent="0.25">
      <c r="A146" s="312"/>
      <c r="B146" s="315"/>
      <c r="C146" s="315"/>
      <c r="D146" s="318"/>
      <c r="E146" s="315"/>
      <c r="F146" s="315"/>
      <c r="G146" s="315"/>
      <c r="H146" s="315"/>
      <c r="I146" s="4" t="s">
        <v>91</v>
      </c>
      <c r="J146" s="17">
        <v>13596</v>
      </c>
      <c r="K146" s="17">
        <v>5286</v>
      </c>
      <c r="L146" s="17">
        <v>0</v>
      </c>
      <c r="M146" s="17">
        <v>24184</v>
      </c>
      <c r="N146" s="17">
        <v>13784</v>
      </c>
      <c r="O146" s="17">
        <v>44185</v>
      </c>
      <c r="P146" s="17">
        <v>32995</v>
      </c>
      <c r="Q146" s="16">
        <v>37745</v>
      </c>
      <c r="R146" s="16">
        <v>74635</v>
      </c>
      <c r="S146" s="17">
        <v>47398</v>
      </c>
      <c r="T146" s="17">
        <v>63308</v>
      </c>
      <c r="U146" s="17">
        <v>38736</v>
      </c>
      <c r="V146" s="22">
        <f t="shared" si="6"/>
        <v>395852</v>
      </c>
    </row>
    <row r="147" spans="1:22" ht="15.75" x14ac:dyDescent="0.25">
      <c r="A147" s="312"/>
      <c r="B147" s="315"/>
      <c r="C147" s="315"/>
      <c r="D147" s="318"/>
      <c r="E147" s="315"/>
      <c r="F147" s="315"/>
      <c r="G147" s="315"/>
      <c r="H147" s="315"/>
      <c r="I147" s="18" t="s">
        <v>103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3413</v>
      </c>
      <c r="Q147" s="55">
        <v>0</v>
      </c>
      <c r="R147" s="55">
        <v>0</v>
      </c>
      <c r="S147" s="28">
        <v>1267</v>
      </c>
      <c r="T147" s="28">
        <v>0</v>
      </c>
      <c r="U147" s="28">
        <v>0</v>
      </c>
      <c r="V147" s="29">
        <f t="shared" si="6"/>
        <v>4680</v>
      </c>
    </row>
    <row r="148" spans="1:22" ht="15.75" x14ac:dyDescent="0.25">
      <c r="A148" s="312"/>
      <c r="B148" s="315"/>
      <c r="C148" s="315"/>
      <c r="D148" s="318"/>
      <c r="E148" s="315"/>
      <c r="F148" s="315"/>
      <c r="G148" s="315"/>
      <c r="H148" s="315"/>
      <c r="I148" s="18" t="s">
        <v>93</v>
      </c>
      <c r="J148" s="28">
        <v>0</v>
      </c>
      <c r="K148" s="28">
        <v>0</v>
      </c>
      <c r="L148" s="28">
        <v>5105</v>
      </c>
      <c r="M148" s="28">
        <v>14400</v>
      </c>
      <c r="N148" s="28">
        <v>0</v>
      </c>
      <c r="O148" s="28">
        <v>205</v>
      </c>
      <c r="P148" s="28">
        <v>0</v>
      </c>
      <c r="Q148" s="55">
        <v>0</v>
      </c>
      <c r="R148" s="55">
        <v>0</v>
      </c>
      <c r="S148" s="28">
        <v>0</v>
      </c>
      <c r="T148" s="28">
        <v>0</v>
      </c>
      <c r="U148" s="28">
        <v>0</v>
      </c>
      <c r="V148" s="29">
        <f t="shared" si="6"/>
        <v>19710</v>
      </c>
    </row>
    <row r="149" spans="1:22" ht="16.5" thickBot="1" x14ac:dyDescent="0.3">
      <c r="A149" s="313"/>
      <c r="B149" s="315"/>
      <c r="C149" s="315"/>
      <c r="D149" s="318"/>
      <c r="E149" s="315"/>
      <c r="F149" s="315"/>
      <c r="G149" s="315"/>
      <c r="H149" s="315"/>
      <c r="I149" s="18" t="s">
        <v>95</v>
      </c>
      <c r="J149" s="28">
        <v>0</v>
      </c>
      <c r="K149" s="28">
        <v>8777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8684</v>
      </c>
      <c r="R149" s="55">
        <v>0</v>
      </c>
      <c r="S149" s="28">
        <v>0</v>
      </c>
      <c r="T149" s="28">
        <v>8294</v>
      </c>
      <c r="U149" s="28">
        <v>0</v>
      </c>
      <c r="V149" s="29">
        <f t="shared" si="6"/>
        <v>25755</v>
      </c>
    </row>
    <row r="150" spans="1:22" ht="16.5" thickBot="1" x14ac:dyDescent="0.3">
      <c r="A150" s="39"/>
      <c r="B150" s="40"/>
      <c r="C150" s="40"/>
      <c r="D150" s="40"/>
      <c r="E150" s="40"/>
      <c r="F150" s="40"/>
      <c r="G150" s="40"/>
      <c r="H150" s="40"/>
      <c r="I150" s="40"/>
      <c r="J150" s="66"/>
      <c r="K150" s="30"/>
      <c r="L150" s="30"/>
      <c r="M150" s="30"/>
      <c r="N150" s="30"/>
      <c r="O150" s="30"/>
      <c r="P150" s="30"/>
      <c r="Q150" s="68"/>
      <c r="R150" s="59"/>
      <c r="S150" s="30"/>
      <c r="T150" s="30"/>
      <c r="U150" s="30"/>
      <c r="V150" s="31">
        <f>SUM(V144:V149)</f>
        <v>513713</v>
      </c>
    </row>
    <row r="151" spans="1:22" ht="15.75" x14ac:dyDescent="0.25">
      <c r="A151" s="311">
        <v>668</v>
      </c>
      <c r="B151" s="314" t="s">
        <v>49</v>
      </c>
      <c r="C151" s="314" t="s">
        <v>80</v>
      </c>
      <c r="D151" s="317">
        <v>98.8</v>
      </c>
      <c r="E151" s="314" t="s">
        <v>100</v>
      </c>
      <c r="F151" s="314" t="s">
        <v>42</v>
      </c>
      <c r="G151" s="314" t="s">
        <v>156</v>
      </c>
      <c r="H151" s="314" t="s">
        <v>42</v>
      </c>
      <c r="I151" s="41" t="s">
        <v>94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>SUM(J151:U151)</f>
        <v>0</v>
      </c>
    </row>
    <row r="152" spans="1:22" ht="15.75" x14ac:dyDescent="0.25">
      <c r="A152" s="312"/>
      <c r="B152" s="315"/>
      <c r="C152" s="315"/>
      <c r="D152" s="318"/>
      <c r="E152" s="315"/>
      <c r="F152" s="315"/>
      <c r="G152" s="315"/>
      <c r="H152" s="315"/>
      <c r="I152" s="4" t="s">
        <v>92</v>
      </c>
      <c r="J152" s="17">
        <v>20650</v>
      </c>
      <c r="K152" s="17">
        <v>36112</v>
      </c>
      <c r="L152" s="17">
        <v>62616</v>
      </c>
      <c r="M152" s="17">
        <v>167647</v>
      </c>
      <c r="N152" s="17">
        <v>84369</v>
      </c>
      <c r="O152" s="17">
        <v>89637</v>
      </c>
      <c r="P152" s="17">
        <v>123408</v>
      </c>
      <c r="Q152" s="16">
        <v>144229</v>
      </c>
      <c r="R152" s="16">
        <v>100325</v>
      </c>
      <c r="S152" s="17">
        <v>103546</v>
      </c>
      <c r="T152" s="17">
        <v>89021</v>
      </c>
      <c r="U152" s="17">
        <v>93766</v>
      </c>
      <c r="V152" s="22">
        <f>SUM(J152:U152)</f>
        <v>1115326</v>
      </c>
    </row>
    <row r="153" spans="1:22" ht="15.75" x14ac:dyDescent="0.25">
      <c r="A153" s="312"/>
      <c r="B153" s="315"/>
      <c r="C153" s="315"/>
      <c r="D153" s="318"/>
      <c r="E153" s="315"/>
      <c r="F153" s="315"/>
      <c r="G153" s="315"/>
      <c r="H153" s="315"/>
      <c r="I153" s="4" t="s">
        <v>91</v>
      </c>
      <c r="J153" s="17">
        <v>0</v>
      </c>
      <c r="K153" s="17">
        <v>36009</v>
      </c>
      <c r="L153" s="17">
        <v>46747</v>
      </c>
      <c r="M153" s="17">
        <v>0</v>
      </c>
      <c r="N153" s="17">
        <v>0</v>
      </c>
      <c r="O153" s="17">
        <v>0</v>
      </c>
      <c r="P153" s="17">
        <v>0</v>
      </c>
      <c r="Q153" s="16">
        <v>17808</v>
      </c>
      <c r="R153" s="16">
        <v>0</v>
      </c>
      <c r="S153" s="17">
        <v>0</v>
      </c>
      <c r="T153" s="17">
        <v>0</v>
      </c>
      <c r="U153" s="17">
        <v>0</v>
      </c>
      <c r="V153" s="22">
        <f>SUM(J153:U153)</f>
        <v>100564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17">
        <v>0</v>
      </c>
      <c r="V154" s="22">
        <f>SUM(J154:U154)</f>
        <v>0</v>
      </c>
    </row>
    <row r="155" spans="1:22" ht="16.5" thickBot="1" x14ac:dyDescent="0.3">
      <c r="A155" s="313"/>
      <c r="B155" s="316"/>
      <c r="C155" s="316"/>
      <c r="D155" s="319"/>
      <c r="E155" s="316"/>
      <c r="F155" s="316"/>
      <c r="G155" s="316"/>
      <c r="H155" s="316"/>
      <c r="I155" s="43" t="s">
        <v>95</v>
      </c>
      <c r="J155" s="32">
        <v>0</v>
      </c>
      <c r="K155" s="32">
        <v>0</v>
      </c>
      <c r="L155" s="32">
        <v>0</v>
      </c>
      <c r="M155" s="32">
        <v>7772</v>
      </c>
      <c r="N155" s="32">
        <v>0</v>
      </c>
      <c r="O155" s="32">
        <v>0</v>
      </c>
      <c r="P155" s="32">
        <v>0</v>
      </c>
      <c r="Q155" s="56">
        <v>0</v>
      </c>
      <c r="R155" s="56">
        <v>0</v>
      </c>
      <c r="S155" s="32">
        <v>0</v>
      </c>
      <c r="T155" s="32">
        <v>0</v>
      </c>
      <c r="U155" s="32">
        <v>0</v>
      </c>
      <c r="V155" s="33">
        <f>SUM(J155:U155)</f>
        <v>7772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SUM(V151:V155)</f>
        <v>1223662</v>
      </c>
    </row>
    <row r="157" spans="1:22" ht="15.75" x14ac:dyDescent="0.25">
      <c r="A157" s="311">
        <v>669</v>
      </c>
      <c r="B157" s="314" t="s">
        <v>49</v>
      </c>
      <c r="C157" s="314" t="s">
        <v>85</v>
      </c>
      <c r="D157" s="317">
        <v>98.8</v>
      </c>
      <c r="E157" s="326" t="s">
        <v>100</v>
      </c>
      <c r="F157" s="314" t="s">
        <v>42</v>
      </c>
      <c r="G157" s="326" t="s">
        <v>156</v>
      </c>
      <c r="H157" s="314" t="s">
        <v>42</v>
      </c>
      <c r="I157" s="41" t="s">
        <v>98</v>
      </c>
      <c r="J157" s="15">
        <v>8974</v>
      </c>
      <c r="K157" s="15">
        <v>0</v>
      </c>
      <c r="L157" s="15">
        <v>1444</v>
      </c>
      <c r="M157" s="15">
        <v>21525</v>
      </c>
      <c r="N157" s="15">
        <v>0</v>
      </c>
      <c r="O157" s="15">
        <v>20224</v>
      </c>
      <c r="P157" s="15">
        <v>21096</v>
      </c>
      <c r="Q157" s="14">
        <v>33111</v>
      </c>
      <c r="R157" s="14">
        <v>56517</v>
      </c>
      <c r="S157" s="15">
        <v>14957</v>
      </c>
      <c r="T157" s="15">
        <v>48107</v>
      </c>
      <c r="U157" s="15">
        <v>98067</v>
      </c>
      <c r="V157" s="23">
        <f t="shared" ref="V157:V163" si="7">SUM(J157:U157)</f>
        <v>324022</v>
      </c>
    </row>
    <row r="158" spans="1:22" ht="15.75" x14ac:dyDescent="0.25">
      <c r="A158" s="312"/>
      <c r="B158" s="315"/>
      <c r="C158" s="315"/>
      <c r="D158" s="318"/>
      <c r="E158" s="327"/>
      <c r="F158" s="315"/>
      <c r="G158" s="327"/>
      <c r="H158" s="315"/>
      <c r="I158" s="4" t="s">
        <v>75</v>
      </c>
      <c r="J158" s="17">
        <v>30947</v>
      </c>
      <c r="K158" s="17">
        <v>36023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40702</v>
      </c>
      <c r="R158" s="16">
        <v>7296</v>
      </c>
      <c r="S158" s="17">
        <v>0</v>
      </c>
      <c r="T158" s="17">
        <v>81279</v>
      </c>
      <c r="U158" s="17">
        <v>0</v>
      </c>
      <c r="V158" s="22">
        <f t="shared" si="7"/>
        <v>196247</v>
      </c>
    </row>
    <row r="159" spans="1:22" ht="15.75" x14ac:dyDescent="0.25">
      <c r="A159" s="312"/>
      <c r="B159" s="315"/>
      <c r="C159" s="315"/>
      <c r="D159" s="318"/>
      <c r="E159" s="327"/>
      <c r="F159" s="315"/>
      <c r="G159" s="327"/>
      <c r="H159" s="315"/>
      <c r="I159" s="4" t="s">
        <v>101</v>
      </c>
      <c r="J159" s="17">
        <v>87573</v>
      </c>
      <c r="K159" s="17">
        <v>104711</v>
      </c>
      <c r="L159" s="17">
        <v>66269</v>
      </c>
      <c r="M159" s="17">
        <v>4195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 t="shared" si="7"/>
        <v>262748</v>
      </c>
    </row>
    <row r="160" spans="1:22" ht="15.75" x14ac:dyDescent="0.25">
      <c r="A160" s="312"/>
      <c r="B160" s="315"/>
      <c r="C160" s="315"/>
      <c r="D160" s="318"/>
      <c r="E160" s="327"/>
      <c r="F160" s="315"/>
      <c r="G160" s="327"/>
      <c r="H160" s="315"/>
      <c r="I160" s="4" t="s">
        <v>71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312"/>
      <c r="B161" s="315"/>
      <c r="C161" s="315"/>
      <c r="D161" s="318"/>
      <c r="E161" s="327"/>
      <c r="F161" s="315"/>
      <c r="G161" s="327"/>
      <c r="H161" s="315"/>
      <c r="I161" s="4" t="s">
        <v>97</v>
      </c>
      <c r="J161" s="17">
        <v>4011</v>
      </c>
      <c r="K161" s="17">
        <v>0</v>
      </c>
      <c r="L161" s="17">
        <v>0</v>
      </c>
      <c r="M161" s="17">
        <v>26190</v>
      </c>
      <c r="N161" s="17">
        <v>0</v>
      </c>
      <c r="O161" s="17">
        <v>105815</v>
      </c>
      <c r="P161" s="17">
        <v>79374</v>
      </c>
      <c r="Q161" s="16">
        <v>69508</v>
      </c>
      <c r="R161" s="16">
        <v>33173</v>
      </c>
      <c r="S161" s="17">
        <v>5941</v>
      </c>
      <c r="T161" s="17">
        <v>12328</v>
      </c>
      <c r="U161" s="17">
        <v>18743</v>
      </c>
      <c r="V161" s="22">
        <f t="shared" si="7"/>
        <v>355083</v>
      </c>
    </row>
    <row r="162" spans="1:22" ht="15.75" x14ac:dyDescent="0.25">
      <c r="A162" s="312"/>
      <c r="B162" s="315"/>
      <c r="C162" s="315"/>
      <c r="D162" s="318"/>
      <c r="E162" s="327"/>
      <c r="F162" s="315"/>
      <c r="G162" s="327"/>
      <c r="H162" s="315"/>
      <c r="I162" s="4" t="s">
        <v>102</v>
      </c>
      <c r="J162" s="36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0</v>
      </c>
    </row>
    <row r="163" spans="1:22" ht="16.5" thickBot="1" x14ac:dyDescent="0.3">
      <c r="A163" s="313"/>
      <c r="B163" s="316"/>
      <c r="C163" s="316"/>
      <c r="D163" s="319"/>
      <c r="E163" s="328"/>
      <c r="F163" s="316"/>
      <c r="G163" s="328"/>
      <c r="H163" s="316"/>
      <c r="I163" s="43" t="s">
        <v>95</v>
      </c>
      <c r="J163" s="56">
        <v>0</v>
      </c>
      <c r="K163" s="32">
        <v>0</v>
      </c>
      <c r="L163" s="32">
        <v>0</v>
      </c>
      <c r="M163" s="32">
        <v>0</v>
      </c>
      <c r="N163" s="32">
        <v>0</v>
      </c>
      <c r="O163" s="28">
        <v>0</v>
      </c>
      <c r="P163" s="28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 t="shared" si="7"/>
        <v>0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SUM(V157:V163)</f>
        <v>1138100</v>
      </c>
    </row>
    <row r="165" spans="1:22" ht="15.75" customHeight="1" x14ac:dyDescent="0.25">
      <c r="A165" s="331" t="s">
        <v>125</v>
      </c>
      <c r="B165" s="314" t="s">
        <v>55</v>
      </c>
      <c r="C165" s="314" t="s">
        <v>86</v>
      </c>
      <c r="D165" s="317">
        <v>58.7</v>
      </c>
      <c r="E165" s="340" t="s">
        <v>158</v>
      </c>
      <c r="F165" s="314" t="s">
        <v>42</v>
      </c>
      <c r="G165" s="340" t="s">
        <v>159</v>
      </c>
      <c r="H165" s="314" t="s">
        <v>42</v>
      </c>
      <c r="I165" s="41" t="s">
        <v>94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3">
        <f t="shared" ref="V165:V170" si="8">SUM(J165:U165)</f>
        <v>0</v>
      </c>
    </row>
    <row r="166" spans="1:22" ht="15.75" x14ac:dyDescent="0.25">
      <c r="A166" s="332"/>
      <c r="B166" s="315"/>
      <c r="C166" s="315"/>
      <c r="D166" s="318"/>
      <c r="E166" s="341"/>
      <c r="F166" s="315"/>
      <c r="G166" s="341"/>
      <c r="H166" s="315"/>
      <c r="I166" s="4" t="s">
        <v>92</v>
      </c>
      <c r="J166" s="17">
        <v>7777</v>
      </c>
      <c r="K166" s="17">
        <v>0</v>
      </c>
      <c r="L166" s="17">
        <v>81696</v>
      </c>
      <c r="M166" s="17">
        <v>23689</v>
      </c>
      <c r="N166" s="17">
        <v>8039</v>
      </c>
      <c r="O166" s="17">
        <v>0</v>
      </c>
      <c r="P166" s="17">
        <v>0</v>
      </c>
      <c r="Q166" s="16">
        <v>0</v>
      </c>
      <c r="R166" s="16">
        <v>30350</v>
      </c>
      <c r="S166" s="17">
        <v>642</v>
      </c>
      <c r="T166" s="17">
        <v>0</v>
      </c>
      <c r="U166" s="17">
        <v>0</v>
      </c>
      <c r="V166" s="22">
        <f t="shared" si="8"/>
        <v>152193</v>
      </c>
    </row>
    <row r="167" spans="1:22" ht="15.75" x14ac:dyDescent="0.25">
      <c r="A167" s="332"/>
      <c r="B167" s="315"/>
      <c r="C167" s="315"/>
      <c r="D167" s="318"/>
      <c r="E167" s="341"/>
      <c r="F167" s="315"/>
      <c r="G167" s="341"/>
      <c r="H167" s="315"/>
      <c r="I167" s="4" t="s">
        <v>91</v>
      </c>
      <c r="J167" s="17">
        <v>234363</v>
      </c>
      <c r="K167" s="17">
        <v>177438</v>
      </c>
      <c r="L167" s="17">
        <v>324384</v>
      </c>
      <c r="M167" s="17">
        <v>284425</v>
      </c>
      <c r="N167" s="17">
        <v>206240</v>
      </c>
      <c r="O167" s="17">
        <v>310186</v>
      </c>
      <c r="P167" s="17">
        <v>183029</v>
      </c>
      <c r="Q167" s="16">
        <v>347391</v>
      </c>
      <c r="R167" s="16">
        <v>229314</v>
      </c>
      <c r="S167" s="17">
        <v>269925</v>
      </c>
      <c r="T167" s="17">
        <v>218874</v>
      </c>
      <c r="U167" s="17">
        <v>200416</v>
      </c>
      <c r="V167" s="22">
        <f t="shared" si="8"/>
        <v>2985985</v>
      </c>
    </row>
    <row r="168" spans="1:22" ht="15.75" x14ac:dyDescent="0.25">
      <c r="A168" s="332"/>
      <c r="B168" s="315"/>
      <c r="C168" s="315"/>
      <c r="D168" s="318"/>
      <c r="E168" s="341"/>
      <c r="F168" s="315"/>
      <c r="G168" s="341"/>
      <c r="H168" s="315"/>
      <c r="I168" s="4" t="s">
        <v>93</v>
      </c>
      <c r="J168" s="17">
        <v>568114</v>
      </c>
      <c r="K168" s="17">
        <v>548051</v>
      </c>
      <c r="L168" s="17">
        <v>479224</v>
      </c>
      <c r="M168" s="17">
        <v>532588</v>
      </c>
      <c r="N168" s="17">
        <v>441028</v>
      </c>
      <c r="O168" s="17">
        <v>487106</v>
      </c>
      <c r="P168" s="17">
        <v>570301</v>
      </c>
      <c r="Q168" s="16">
        <v>419267</v>
      </c>
      <c r="R168" s="16">
        <v>511683</v>
      </c>
      <c r="S168" s="17">
        <v>437643</v>
      </c>
      <c r="T168" s="17">
        <v>537305</v>
      </c>
      <c r="U168" s="17">
        <v>470344</v>
      </c>
      <c r="V168" s="22">
        <f t="shared" si="8"/>
        <v>6002654</v>
      </c>
    </row>
    <row r="169" spans="1:22" ht="15.75" x14ac:dyDescent="0.25">
      <c r="A169" s="332"/>
      <c r="B169" s="315"/>
      <c r="C169" s="315"/>
      <c r="D169" s="318"/>
      <c r="E169" s="341"/>
      <c r="F169" s="315"/>
      <c r="G169" s="341"/>
      <c r="H169" s="315"/>
      <c r="I169" s="4" t="s">
        <v>96</v>
      </c>
      <c r="J169" s="16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6.5" thickBot="1" x14ac:dyDescent="0.3">
      <c r="A170" s="333"/>
      <c r="B170" s="316"/>
      <c r="C170" s="316"/>
      <c r="D170" s="319"/>
      <c r="E170" s="355"/>
      <c r="F170" s="316"/>
      <c r="G170" s="355"/>
      <c r="H170" s="316"/>
      <c r="I170" s="43" t="s">
        <v>90</v>
      </c>
      <c r="J170" s="56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6">
        <v>0</v>
      </c>
      <c r="R170" s="56">
        <v>0</v>
      </c>
      <c r="S170" s="32">
        <v>0</v>
      </c>
      <c r="T170" s="32">
        <v>0</v>
      </c>
      <c r="U170" s="32">
        <v>0</v>
      </c>
      <c r="V170" s="33">
        <f t="shared" si="8"/>
        <v>0</v>
      </c>
    </row>
    <row r="171" spans="1:22" ht="16.5" thickBot="1" x14ac:dyDescent="0.3">
      <c r="A171" s="39"/>
      <c r="B171" s="40"/>
      <c r="C171" s="50"/>
      <c r="D171" s="5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>
        <f>SUM(V165:V170)</f>
        <v>9140832</v>
      </c>
    </row>
    <row r="172" spans="1:22" ht="15.75" x14ac:dyDescent="0.25">
      <c r="A172" s="331" t="s">
        <v>126</v>
      </c>
      <c r="B172" s="314" t="s">
        <v>55</v>
      </c>
      <c r="C172" s="314" t="s">
        <v>86</v>
      </c>
      <c r="D172" s="317">
        <v>36.200000000000003</v>
      </c>
      <c r="E172" s="326" t="s">
        <v>10</v>
      </c>
      <c r="F172" s="314" t="s">
        <v>42</v>
      </c>
      <c r="G172" s="340" t="s">
        <v>158</v>
      </c>
      <c r="H172" s="314" t="s">
        <v>42</v>
      </c>
      <c r="I172" s="4" t="s">
        <v>92</v>
      </c>
      <c r="J172" s="17">
        <v>138552</v>
      </c>
      <c r="K172" s="17">
        <v>66869</v>
      </c>
      <c r="L172" s="17">
        <v>179339</v>
      </c>
      <c r="M172" s="17">
        <v>40434</v>
      </c>
      <c r="N172" s="17">
        <v>8039</v>
      </c>
      <c r="O172" s="17">
        <v>0</v>
      </c>
      <c r="P172" s="17">
        <v>39275</v>
      </c>
      <c r="Q172" s="16">
        <v>0</v>
      </c>
      <c r="R172" s="16">
        <v>55974</v>
      </c>
      <c r="S172" s="17">
        <v>0</v>
      </c>
      <c r="T172" s="17">
        <v>0</v>
      </c>
      <c r="U172" s="17">
        <v>0</v>
      </c>
      <c r="V172" s="22">
        <f>SUM(J172:U172)</f>
        <v>528482</v>
      </c>
    </row>
    <row r="173" spans="1:22" ht="15.75" x14ac:dyDescent="0.25">
      <c r="A173" s="332"/>
      <c r="B173" s="315"/>
      <c r="C173" s="315"/>
      <c r="D173" s="318"/>
      <c r="E173" s="327"/>
      <c r="F173" s="315"/>
      <c r="G173" s="341"/>
      <c r="H173" s="315"/>
      <c r="I173" s="4" t="s">
        <v>91</v>
      </c>
      <c r="J173" s="17">
        <v>201154</v>
      </c>
      <c r="K173" s="17">
        <v>149050</v>
      </c>
      <c r="L173" s="17">
        <v>235003</v>
      </c>
      <c r="M173" s="17">
        <v>211406</v>
      </c>
      <c r="N173" s="17">
        <v>188280</v>
      </c>
      <c r="O173" s="17">
        <v>247467</v>
      </c>
      <c r="P173" s="17">
        <v>191768</v>
      </c>
      <c r="Q173" s="16">
        <v>243702</v>
      </c>
      <c r="R173" s="16">
        <v>114701</v>
      </c>
      <c r="S173" s="17">
        <v>229378</v>
      </c>
      <c r="T173" s="17">
        <v>161661</v>
      </c>
      <c r="U173" s="17">
        <v>156833</v>
      </c>
      <c r="V173" s="22">
        <f>SUM(J173:U173)</f>
        <v>2330403</v>
      </c>
    </row>
    <row r="174" spans="1:22" ht="15.75" customHeight="1" x14ac:dyDescent="0.25">
      <c r="A174" s="332"/>
      <c r="B174" s="315"/>
      <c r="C174" s="315"/>
      <c r="D174" s="318"/>
      <c r="E174" s="327"/>
      <c r="F174" s="315"/>
      <c r="G174" s="341"/>
      <c r="H174" s="315"/>
      <c r="I174" s="3" t="s">
        <v>93</v>
      </c>
      <c r="J174" s="17">
        <v>106078</v>
      </c>
      <c r="K174" s="17">
        <v>129815</v>
      </c>
      <c r="L174" s="17">
        <v>107833</v>
      </c>
      <c r="M174" s="17">
        <v>135484</v>
      </c>
      <c r="N174" s="17">
        <v>105674</v>
      </c>
      <c r="O174" s="17">
        <v>118035</v>
      </c>
      <c r="P174" s="17">
        <v>95362</v>
      </c>
      <c r="Q174" s="16">
        <v>80032</v>
      </c>
      <c r="R174" s="16">
        <v>129175</v>
      </c>
      <c r="S174" s="17">
        <v>102292</v>
      </c>
      <c r="T174" s="17">
        <v>138661</v>
      </c>
      <c r="U174" s="17">
        <v>71026</v>
      </c>
      <c r="V174" s="22">
        <f>SUM(J174:U174)</f>
        <v>1319467</v>
      </c>
    </row>
    <row r="175" spans="1:22" ht="15.75" customHeight="1" x14ac:dyDescent="0.25">
      <c r="A175" s="332"/>
      <c r="B175" s="315"/>
      <c r="C175" s="315"/>
      <c r="D175" s="318"/>
      <c r="E175" s="327"/>
      <c r="F175" s="315"/>
      <c r="G175" s="341"/>
      <c r="H175" s="315"/>
      <c r="I175" s="37" t="s">
        <v>111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55">
        <v>0</v>
      </c>
      <c r="R175" s="55">
        <v>0</v>
      </c>
      <c r="S175" s="28">
        <v>0</v>
      </c>
      <c r="T175" s="28">
        <v>0</v>
      </c>
      <c r="U175" s="28">
        <v>0</v>
      </c>
      <c r="V175" s="29">
        <f>SUM(J175:U175)</f>
        <v>0</v>
      </c>
    </row>
    <row r="176" spans="1:22" ht="16.5" thickBot="1" x14ac:dyDescent="0.3">
      <c r="A176" s="333"/>
      <c r="B176" s="316"/>
      <c r="C176" s="316"/>
      <c r="D176" s="319"/>
      <c r="E176" s="328"/>
      <c r="F176" s="316"/>
      <c r="G176" s="355"/>
      <c r="H176" s="316"/>
      <c r="I176" s="18" t="s">
        <v>90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SUM(V172:V176)</f>
        <v>4178352</v>
      </c>
    </row>
    <row r="178" spans="1:22" ht="16.5" customHeight="1" x14ac:dyDescent="0.25">
      <c r="A178" s="331" t="s">
        <v>127</v>
      </c>
      <c r="B178" s="314" t="s">
        <v>55</v>
      </c>
      <c r="C178" s="314" t="s">
        <v>86</v>
      </c>
      <c r="D178" s="317">
        <v>24.7</v>
      </c>
      <c r="E178" s="340" t="s">
        <v>159</v>
      </c>
      <c r="F178" s="314" t="s">
        <v>42</v>
      </c>
      <c r="G178" s="340" t="s">
        <v>155</v>
      </c>
      <c r="H178" s="314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3">
        <f>SUM(J178:U178)</f>
        <v>0</v>
      </c>
    </row>
    <row r="179" spans="1:22" ht="15.75" x14ac:dyDescent="0.25">
      <c r="A179" s="332"/>
      <c r="B179" s="315"/>
      <c r="C179" s="315"/>
      <c r="D179" s="318"/>
      <c r="E179" s="341"/>
      <c r="F179" s="315"/>
      <c r="G179" s="327"/>
      <c r="H179" s="315"/>
      <c r="I179" s="4" t="s">
        <v>92</v>
      </c>
      <c r="J179" s="17">
        <v>3977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5014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>SUM(J179:U179)</f>
        <v>8991</v>
      </c>
    </row>
    <row r="180" spans="1:22" ht="15.75" x14ac:dyDescent="0.25">
      <c r="A180" s="332"/>
      <c r="B180" s="315"/>
      <c r="C180" s="315"/>
      <c r="D180" s="318"/>
      <c r="E180" s="341"/>
      <c r="F180" s="315"/>
      <c r="G180" s="327"/>
      <c r="H180" s="315"/>
      <c r="I180" s="4" t="s">
        <v>91</v>
      </c>
      <c r="J180" s="17">
        <v>0</v>
      </c>
      <c r="K180" s="17">
        <v>0</v>
      </c>
      <c r="L180" s="17">
        <v>0</v>
      </c>
      <c r="M180" s="17">
        <v>4977</v>
      </c>
      <c r="N180" s="17">
        <v>0</v>
      </c>
      <c r="O180" s="17">
        <v>0</v>
      </c>
      <c r="P180" s="17">
        <v>8209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13186</v>
      </c>
    </row>
    <row r="181" spans="1:22" ht="15.75" x14ac:dyDescent="0.25">
      <c r="A181" s="332"/>
      <c r="B181" s="315"/>
      <c r="C181" s="315"/>
      <c r="D181" s="318"/>
      <c r="E181" s="341"/>
      <c r="F181" s="315"/>
      <c r="G181" s="327"/>
      <c r="H181" s="315"/>
      <c r="I181" s="4" t="s">
        <v>93</v>
      </c>
      <c r="J181" s="17">
        <v>2131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0</v>
      </c>
      <c r="S181" s="17">
        <v>0</v>
      </c>
      <c r="T181" s="17">
        <v>0</v>
      </c>
      <c r="U181" s="17">
        <v>0</v>
      </c>
      <c r="V181" s="22">
        <f>SUM(J181:U181)</f>
        <v>2131</v>
      </c>
    </row>
    <row r="182" spans="1:22" ht="16.5" thickBot="1" x14ac:dyDescent="0.3">
      <c r="A182" s="333"/>
      <c r="B182" s="316"/>
      <c r="C182" s="316"/>
      <c r="D182" s="319"/>
      <c r="E182" s="355"/>
      <c r="F182" s="316"/>
      <c r="G182" s="328"/>
      <c r="H182" s="316"/>
      <c r="I182" s="4" t="s">
        <v>95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4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24308</v>
      </c>
    </row>
    <row r="184" spans="1:22" ht="15.75" x14ac:dyDescent="0.25">
      <c r="A184" s="311">
        <v>719</v>
      </c>
      <c r="B184" s="314" t="s">
        <v>55</v>
      </c>
      <c r="C184" s="314" t="s">
        <v>87</v>
      </c>
      <c r="D184" s="317">
        <v>120.3</v>
      </c>
      <c r="E184" s="326" t="s">
        <v>10</v>
      </c>
      <c r="F184" s="314" t="s">
        <v>42</v>
      </c>
      <c r="G184" s="340" t="s">
        <v>155</v>
      </c>
      <c r="H184" s="314" t="s">
        <v>42</v>
      </c>
      <c r="I184" s="41" t="s">
        <v>98</v>
      </c>
      <c r="J184" s="15">
        <v>2028</v>
      </c>
      <c r="K184" s="15">
        <v>3896</v>
      </c>
      <c r="L184" s="15">
        <v>40320</v>
      </c>
      <c r="M184" s="15">
        <v>2965</v>
      </c>
      <c r="N184" s="15">
        <v>5738</v>
      </c>
      <c r="O184" s="15">
        <v>4894</v>
      </c>
      <c r="P184" s="15">
        <v>0</v>
      </c>
      <c r="Q184" s="15">
        <v>0</v>
      </c>
      <c r="R184" s="14">
        <v>43106</v>
      </c>
      <c r="S184" s="15">
        <v>4994</v>
      </c>
      <c r="T184" s="15">
        <v>1975</v>
      </c>
      <c r="U184" s="15">
        <v>19219</v>
      </c>
      <c r="V184" s="23">
        <f t="shared" ref="V184:V190" si="9">SUM(J184:U184)</f>
        <v>129135</v>
      </c>
    </row>
    <row r="185" spans="1:22" ht="15.75" x14ac:dyDescent="0.25">
      <c r="A185" s="312"/>
      <c r="B185" s="315"/>
      <c r="C185" s="315"/>
      <c r="D185" s="318"/>
      <c r="E185" s="327"/>
      <c r="F185" s="315"/>
      <c r="G185" s="327"/>
      <c r="H185" s="315"/>
      <c r="I185" s="4" t="s">
        <v>75</v>
      </c>
      <c r="J185" s="17">
        <v>0</v>
      </c>
      <c r="K185" s="17">
        <v>0</v>
      </c>
      <c r="L185" s="17">
        <v>0</v>
      </c>
      <c r="M185" s="17">
        <v>0</v>
      </c>
      <c r="N185" s="17">
        <v>27364</v>
      </c>
      <c r="O185" s="17">
        <v>42035</v>
      </c>
      <c r="P185" s="17">
        <v>0</v>
      </c>
      <c r="Q185" s="17">
        <v>0</v>
      </c>
      <c r="R185" s="16">
        <v>0</v>
      </c>
      <c r="S185" s="17">
        <v>0</v>
      </c>
      <c r="T185" s="17">
        <v>29582</v>
      </c>
      <c r="U185" s="17">
        <v>0</v>
      </c>
      <c r="V185" s="22">
        <f t="shared" si="9"/>
        <v>98981</v>
      </c>
    </row>
    <row r="186" spans="1:22" ht="15.75" x14ac:dyDescent="0.25">
      <c r="A186" s="312"/>
      <c r="B186" s="315"/>
      <c r="C186" s="315"/>
      <c r="D186" s="318"/>
      <c r="E186" s="327"/>
      <c r="F186" s="315"/>
      <c r="G186" s="327"/>
      <c r="H186" s="315"/>
      <c r="I186" s="4" t="s">
        <v>101</v>
      </c>
      <c r="J186" s="17">
        <v>0</v>
      </c>
      <c r="K186" s="17">
        <v>0</v>
      </c>
      <c r="L186" s="17">
        <v>45343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45343</v>
      </c>
    </row>
    <row r="187" spans="1:22" ht="15.75" x14ac:dyDescent="0.25">
      <c r="A187" s="312"/>
      <c r="B187" s="315"/>
      <c r="C187" s="315"/>
      <c r="D187" s="318"/>
      <c r="E187" s="327"/>
      <c r="F187" s="315"/>
      <c r="G187" s="327"/>
      <c r="H187" s="315"/>
      <c r="I187" s="4" t="s">
        <v>71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312"/>
      <c r="B188" s="315"/>
      <c r="C188" s="315"/>
      <c r="D188" s="318"/>
      <c r="E188" s="327"/>
      <c r="F188" s="315"/>
      <c r="G188" s="327"/>
      <c r="H188" s="315"/>
      <c r="I188" s="4" t="s">
        <v>97</v>
      </c>
      <c r="J188" s="17">
        <v>263507</v>
      </c>
      <c r="K188" s="17">
        <v>198275</v>
      </c>
      <c r="L188" s="17">
        <v>235439</v>
      </c>
      <c r="M188" s="17">
        <v>265178</v>
      </c>
      <c r="N188" s="17">
        <v>208991</v>
      </c>
      <c r="O188" s="17">
        <v>218323</v>
      </c>
      <c r="P188" s="17">
        <v>225050</v>
      </c>
      <c r="Q188" s="16">
        <v>165293</v>
      </c>
      <c r="R188" s="16">
        <v>197416</v>
      </c>
      <c r="S188" s="17">
        <v>273521</v>
      </c>
      <c r="T188" s="17">
        <v>232525</v>
      </c>
      <c r="U188" s="17">
        <v>306531</v>
      </c>
      <c r="V188" s="22">
        <f t="shared" si="9"/>
        <v>2790049</v>
      </c>
    </row>
    <row r="189" spans="1:22" ht="15.75" x14ac:dyDescent="0.25">
      <c r="A189" s="312"/>
      <c r="B189" s="315"/>
      <c r="C189" s="315"/>
      <c r="D189" s="318"/>
      <c r="E189" s="327"/>
      <c r="F189" s="315"/>
      <c r="G189" s="327"/>
      <c r="H189" s="315"/>
      <c r="I189" s="4" t="s">
        <v>96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0</v>
      </c>
    </row>
    <row r="190" spans="1:22" ht="16.5" thickBot="1" x14ac:dyDescent="0.3">
      <c r="A190" s="313"/>
      <c r="B190" s="316"/>
      <c r="C190" s="316"/>
      <c r="D190" s="319"/>
      <c r="E190" s="328"/>
      <c r="F190" s="316"/>
      <c r="G190" s="328"/>
      <c r="H190" s="316"/>
      <c r="I190" s="43" t="s">
        <v>102</v>
      </c>
      <c r="J190" s="56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56">
        <v>0</v>
      </c>
      <c r="R190" s="56">
        <v>0</v>
      </c>
      <c r="S190" s="32">
        <v>0</v>
      </c>
      <c r="T190" s="32">
        <v>0</v>
      </c>
      <c r="U190" s="32">
        <v>0</v>
      </c>
      <c r="V190" s="33">
        <f t="shared" si="9"/>
        <v>0</v>
      </c>
    </row>
    <row r="191" spans="1:22" ht="16.5" thickBot="1" x14ac:dyDescent="0.3">
      <c r="A191" s="3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SUM(V184:V190)</f>
        <v>3063508</v>
      </c>
    </row>
    <row r="192" spans="1:22" ht="16.149999999999999" customHeight="1" x14ac:dyDescent="0.25">
      <c r="A192" s="331" t="s">
        <v>128</v>
      </c>
      <c r="B192" s="320" t="s">
        <v>54</v>
      </c>
      <c r="C192" s="314" t="s">
        <v>87</v>
      </c>
      <c r="D192" s="317">
        <v>82.2</v>
      </c>
      <c r="E192" s="320" t="s">
        <v>160</v>
      </c>
      <c r="F192" s="314" t="s">
        <v>42</v>
      </c>
      <c r="G192" s="320" t="s">
        <v>158</v>
      </c>
      <c r="H192" s="314" t="s">
        <v>42</v>
      </c>
      <c r="I192" s="4" t="s">
        <v>92</v>
      </c>
      <c r="J192" s="17">
        <v>311606</v>
      </c>
      <c r="K192" s="17">
        <v>180074</v>
      </c>
      <c r="L192" s="17">
        <v>149497</v>
      </c>
      <c r="M192" s="17">
        <v>131732</v>
      </c>
      <c r="N192" s="17">
        <v>140369</v>
      </c>
      <c r="O192" s="17">
        <v>159342</v>
      </c>
      <c r="P192" s="17">
        <v>117688</v>
      </c>
      <c r="Q192" s="16">
        <v>138164</v>
      </c>
      <c r="R192" s="16">
        <v>189388</v>
      </c>
      <c r="S192" s="17">
        <v>220075</v>
      </c>
      <c r="T192" s="17">
        <v>130775</v>
      </c>
      <c r="U192" s="17">
        <v>199050</v>
      </c>
      <c r="V192" s="22">
        <f t="shared" ref="V192:V198" si="10">SUM(J192:U192)</f>
        <v>2067760</v>
      </c>
    </row>
    <row r="193" spans="1:22" ht="15.75" x14ac:dyDescent="0.25">
      <c r="A193" s="332"/>
      <c r="B193" s="315"/>
      <c r="C193" s="315"/>
      <c r="D193" s="318"/>
      <c r="E193" s="321"/>
      <c r="F193" s="315"/>
      <c r="G193" s="321"/>
      <c r="H193" s="315"/>
      <c r="I193" s="4" t="s">
        <v>98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5.75" x14ac:dyDescent="0.25">
      <c r="A194" s="332"/>
      <c r="B194" s="315"/>
      <c r="C194" s="315"/>
      <c r="D194" s="318"/>
      <c r="E194" s="321"/>
      <c r="F194" s="315"/>
      <c r="G194" s="321"/>
      <c r="H194" s="315"/>
      <c r="I194" s="4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165</v>
      </c>
      <c r="S194" s="17">
        <v>0</v>
      </c>
      <c r="T194" s="17">
        <v>20925</v>
      </c>
      <c r="U194" s="17">
        <v>23708</v>
      </c>
      <c r="V194" s="22">
        <f t="shared" si="10"/>
        <v>44798</v>
      </c>
    </row>
    <row r="195" spans="1:22" ht="15.75" x14ac:dyDescent="0.25">
      <c r="A195" s="332"/>
      <c r="B195" s="315"/>
      <c r="C195" s="315"/>
      <c r="D195" s="318"/>
      <c r="E195" s="321"/>
      <c r="F195" s="315"/>
      <c r="G195" s="321"/>
      <c r="H195" s="315"/>
      <c r="I195" s="4" t="s">
        <v>69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332"/>
      <c r="B196" s="315"/>
      <c r="C196" s="315"/>
      <c r="D196" s="318"/>
      <c r="E196" s="321"/>
      <c r="F196" s="315"/>
      <c r="G196" s="321"/>
      <c r="H196" s="315"/>
      <c r="I196" s="3" t="s">
        <v>93</v>
      </c>
      <c r="J196" s="17">
        <v>17982</v>
      </c>
      <c r="K196" s="17">
        <v>85999</v>
      </c>
      <c r="L196" s="17">
        <v>168675</v>
      </c>
      <c r="M196" s="17">
        <v>81074</v>
      </c>
      <c r="N196" s="17">
        <v>75663</v>
      </c>
      <c r="O196" s="17">
        <v>63316</v>
      </c>
      <c r="P196" s="17">
        <v>24084</v>
      </c>
      <c r="Q196" s="16">
        <v>0</v>
      </c>
      <c r="R196" s="16">
        <v>24297</v>
      </c>
      <c r="S196" s="17">
        <v>0</v>
      </c>
      <c r="T196" s="17">
        <v>24419</v>
      </c>
      <c r="U196" s="17">
        <v>96453</v>
      </c>
      <c r="V196" s="22">
        <f t="shared" si="10"/>
        <v>661962</v>
      </c>
    </row>
    <row r="197" spans="1:22" ht="15.75" x14ac:dyDescent="0.25">
      <c r="A197" s="332"/>
      <c r="B197" s="315"/>
      <c r="C197" s="315"/>
      <c r="D197" s="318"/>
      <c r="E197" s="321"/>
      <c r="F197" s="315"/>
      <c r="G197" s="321"/>
      <c r="H197" s="315"/>
      <c r="I197" s="37" t="s">
        <v>111</v>
      </c>
      <c r="J197" s="36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333"/>
      <c r="B198" s="316"/>
      <c r="C198" s="316"/>
      <c r="D198" s="319"/>
      <c r="E198" s="322"/>
      <c r="F198" s="316"/>
      <c r="G198" s="322"/>
      <c r="H198" s="316"/>
      <c r="I198" s="74" t="s">
        <v>90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67803</v>
      </c>
      <c r="S198" s="32">
        <v>12998</v>
      </c>
      <c r="T198" s="32">
        <v>0</v>
      </c>
      <c r="U198" s="32">
        <v>0</v>
      </c>
      <c r="V198" s="33">
        <f t="shared" si="10"/>
        <v>80801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7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SUM(V192:V198)</f>
        <v>2855321</v>
      </c>
    </row>
    <row r="200" spans="1:22" ht="15.75" x14ac:dyDescent="0.25">
      <c r="A200" s="331" t="s">
        <v>129</v>
      </c>
      <c r="B200" s="320" t="s">
        <v>167</v>
      </c>
      <c r="C200" s="314" t="s">
        <v>87</v>
      </c>
      <c r="D200" s="317">
        <v>152.69999999999999</v>
      </c>
      <c r="E200" s="320" t="s">
        <v>158</v>
      </c>
      <c r="F200" s="314" t="s">
        <v>42</v>
      </c>
      <c r="G200" s="320" t="s">
        <v>100</v>
      </c>
      <c r="H200" s="314" t="s">
        <v>42</v>
      </c>
      <c r="I200" s="41" t="s">
        <v>94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3">
        <f t="shared" ref="V200:V207" si="11">SUM(J200:U200)</f>
        <v>0</v>
      </c>
    </row>
    <row r="201" spans="1:22" ht="15.75" x14ac:dyDescent="0.25">
      <c r="A201" s="332"/>
      <c r="B201" s="315"/>
      <c r="C201" s="315"/>
      <c r="D201" s="318"/>
      <c r="E201" s="321"/>
      <c r="F201" s="315"/>
      <c r="G201" s="315"/>
      <c r="H201" s="315"/>
      <c r="I201" s="4" t="s">
        <v>92</v>
      </c>
      <c r="J201" s="17">
        <v>0</v>
      </c>
      <c r="K201" s="17">
        <v>10345</v>
      </c>
      <c r="L201" s="17">
        <v>77033</v>
      </c>
      <c r="M201" s="17">
        <v>0</v>
      </c>
      <c r="N201" s="17">
        <v>70003</v>
      </c>
      <c r="O201" s="17">
        <v>23011</v>
      </c>
      <c r="P201" s="17">
        <v>76259</v>
      </c>
      <c r="Q201" s="16">
        <v>34874</v>
      </c>
      <c r="R201" s="16">
        <v>91866</v>
      </c>
      <c r="S201" s="17">
        <v>126514</v>
      </c>
      <c r="T201" s="17">
        <v>228658</v>
      </c>
      <c r="U201" s="17">
        <v>0</v>
      </c>
      <c r="V201" s="22">
        <f t="shared" si="11"/>
        <v>738563</v>
      </c>
    </row>
    <row r="202" spans="1:22" ht="15.75" x14ac:dyDescent="0.25">
      <c r="A202" s="332"/>
      <c r="B202" s="315"/>
      <c r="C202" s="315"/>
      <c r="D202" s="318"/>
      <c r="E202" s="321"/>
      <c r="F202" s="315"/>
      <c r="G202" s="315"/>
      <c r="H202" s="315"/>
      <c r="I202" s="4" t="s">
        <v>91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51078</v>
      </c>
      <c r="P202" s="17">
        <v>0</v>
      </c>
      <c r="Q202" s="16">
        <v>0</v>
      </c>
      <c r="R202" s="16">
        <v>0</v>
      </c>
      <c r="S202" s="17">
        <v>64094</v>
      </c>
      <c r="T202" s="17">
        <v>0</v>
      </c>
      <c r="U202" s="17">
        <v>0</v>
      </c>
      <c r="V202" s="22">
        <f t="shared" si="11"/>
        <v>115172</v>
      </c>
    </row>
    <row r="203" spans="1:22" ht="15.75" x14ac:dyDescent="0.25">
      <c r="A203" s="332"/>
      <c r="B203" s="315"/>
      <c r="C203" s="315"/>
      <c r="D203" s="318"/>
      <c r="E203" s="321"/>
      <c r="F203" s="315"/>
      <c r="G203" s="315"/>
      <c r="H203" s="315"/>
      <c r="I203" s="4" t="s">
        <v>70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0</v>
      </c>
    </row>
    <row r="204" spans="1:22" ht="15.75" x14ac:dyDescent="0.25">
      <c r="A204" s="332"/>
      <c r="B204" s="315"/>
      <c r="C204" s="315"/>
      <c r="D204" s="318"/>
      <c r="E204" s="321"/>
      <c r="F204" s="315"/>
      <c r="G204" s="315"/>
      <c r="H204" s="315"/>
      <c r="I204" s="18" t="s">
        <v>93</v>
      </c>
      <c r="J204" s="36">
        <v>0</v>
      </c>
      <c r="K204" s="17">
        <v>30919</v>
      </c>
      <c r="L204" s="17">
        <v>31466</v>
      </c>
      <c r="M204" s="17">
        <v>0</v>
      </c>
      <c r="N204" s="17">
        <v>1707</v>
      </c>
      <c r="O204" s="17">
        <v>27156</v>
      </c>
      <c r="P204" s="17">
        <v>0</v>
      </c>
      <c r="Q204" s="16">
        <v>15853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107101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15"/>
      <c r="H205" s="315"/>
      <c r="I205" s="18" t="s">
        <v>96</v>
      </c>
      <c r="J205" s="36">
        <v>0</v>
      </c>
      <c r="K205" s="17">
        <v>0</v>
      </c>
      <c r="L205" s="17">
        <v>306766</v>
      </c>
      <c r="M205" s="17">
        <v>814145</v>
      </c>
      <c r="N205" s="17">
        <v>157719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1278630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15"/>
      <c r="H206" s="315"/>
      <c r="I206" s="4" t="s">
        <v>90</v>
      </c>
      <c r="J206" s="16">
        <v>0</v>
      </c>
      <c r="K206" s="17">
        <v>0</v>
      </c>
      <c r="L206" s="17">
        <v>896</v>
      </c>
      <c r="M206" s="17">
        <v>0</v>
      </c>
      <c r="N206" s="17">
        <v>0</v>
      </c>
      <c r="O206" s="17">
        <v>303</v>
      </c>
      <c r="P206" s="17">
        <v>0</v>
      </c>
      <c r="Q206" s="16">
        <v>71</v>
      </c>
      <c r="R206" s="16">
        <v>16446</v>
      </c>
      <c r="S206" s="17">
        <v>0</v>
      </c>
      <c r="T206" s="17">
        <v>0</v>
      </c>
      <c r="U206" s="17">
        <v>0</v>
      </c>
      <c r="V206" s="22">
        <f t="shared" si="11"/>
        <v>17716</v>
      </c>
    </row>
    <row r="207" spans="1:22" ht="16.5" thickBot="1" x14ac:dyDescent="0.3">
      <c r="A207" s="333"/>
      <c r="B207" s="316"/>
      <c r="C207" s="316"/>
      <c r="D207" s="319"/>
      <c r="E207" s="322"/>
      <c r="F207" s="316"/>
      <c r="G207" s="316"/>
      <c r="H207" s="316"/>
      <c r="I207" s="79" t="s">
        <v>95</v>
      </c>
      <c r="J207" s="56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56">
        <v>0</v>
      </c>
      <c r="R207" s="56">
        <v>0</v>
      </c>
      <c r="S207" s="32">
        <v>0</v>
      </c>
      <c r="T207" s="32">
        <v>0</v>
      </c>
      <c r="U207" s="32">
        <v>0</v>
      </c>
      <c r="V207" s="33">
        <f t="shared" si="11"/>
        <v>0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4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SUM(V200:V207)</f>
        <v>2257182</v>
      </c>
    </row>
    <row r="209" spans="1:22" ht="15.75" x14ac:dyDescent="0.25">
      <c r="A209" s="312">
        <v>1366</v>
      </c>
      <c r="B209" s="315" t="s">
        <v>55</v>
      </c>
      <c r="C209" s="315" t="s">
        <v>85</v>
      </c>
      <c r="D209" s="315">
        <v>67</v>
      </c>
      <c r="E209" s="327" t="s">
        <v>10</v>
      </c>
      <c r="F209" s="315" t="s">
        <v>42</v>
      </c>
      <c r="G209" s="324" t="s">
        <v>60</v>
      </c>
      <c r="H209" s="315" t="s">
        <v>42</v>
      </c>
      <c r="I209" s="38" t="s">
        <v>92</v>
      </c>
      <c r="J209" s="15">
        <v>67132</v>
      </c>
      <c r="K209" s="15">
        <v>55208</v>
      </c>
      <c r="L209" s="15">
        <v>77983</v>
      </c>
      <c r="M209" s="15">
        <v>49504</v>
      </c>
      <c r="N209" s="15">
        <v>50229</v>
      </c>
      <c r="O209" s="15">
        <v>155813</v>
      </c>
      <c r="P209" s="15">
        <v>111497</v>
      </c>
      <c r="Q209" s="14">
        <v>144806</v>
      </c>
      <c r="R209" s="14">
        <v>116447</v>
      </c>
      <c r="S209" s="15">
        <v>234985</v>
      </c>
      <c r="T209" s="15">
        <v>151690</v>
      </c>
      <c r="U209" s="15">
        <v>73354</v>
      </c>
      <c r="V209" s="23">
        <f>SUM(J209:U209)</f>
        <v>1288648</v>
      </c>
    </row>
    <row r="210" spans="1:22" ht="15.75" x14ac:dyDescent="0.25">
      <c r="A210" s="312"/>
      <c r="B210" s="315"/>
      <c r="C210" s="315"/>
      <c r="D210" s="315"/>
      <c r="E210" s="327"/>
      <c r="F210" s="315"/>
      <c r="G210" s="324"/>
      <c r="H210" s="315"/>
      <c r="I210" s="3" t="s">
        <v>91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>SUM(J210:U210)</f>
        <v>0</v>
      </c>
    </row>
    <row r="211" spans="1:22" ht="15.75" x14ac:dyDescent="0.25">
      <c r="A211" s="312"/>
      <c r="B211" s="315"/>
      <c r="C211" s="315"/>
      <c r="D211" s="315"/>
      <c r="E211" s="327"/>
      <c r="F211" s="315"/>
      <c r="G211" s="324"/>
      <c r="H211" s="315"/>
      <c r="I211" s="3" t="s">
        <v>93</v>
      </c>
      <c r="J211" s="17">
        <v>3917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3917</v>
      </c>
    </row>
    <row r="212" spans="1:22" ht="16.5" thickBot="1" x14ac:dyDescent="0.3">
      <c r="A212" s="312"/>
      <c r="B212" s="315"/>
      <c r="C212" s="315"/>
      <c r="D212" s="315"/>
      <c r="E212" s="327"/>
      <c r="F212" s="315"/>
      <c r="G212" s="324"/>
      <c r="H212" s="315"/>
      <c r="I212" s="37" t="s">
        <v>90</v>
      </c>
      <c r="J212" s="28">
        <v>310412</v>
      </c>
      <c r="K212" s="28">
        <v>296839</v>
      </c>
      <c r="L212" s="28">
        <v>316065</v>
      </c>
      <c r="M212" s="28">
        <v>307489</v>
      </c>
      <c r="N212" s="28">
        <v>315781</v>
      </c>
      <c r="O212" s="28">
        <v>291259</v>
      </c>
      <c r="P212" s="28">
        <v>318486</v>
      </c>
      <c r="Q212" s="55">
        <v>347419</v>
      </c>
      <c r="R212" s="55">
        <v>213946</v>
      </c>
      <c r="S212" s="28">
        <v>268472</v>
      </c>
      <c r="T212" s="28">
        <v>321124</v>
      </c>
      <c r="U212" s="28">
        <v>326791</v>
      </c>
      <c r="V212" s="29">
        <f>SUM(J212:U212)</f>
        <v>3634083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SUM(V209:V212)</f>
        <v>4926648</v>
      </c>
    </row>
    <row r="214" spans="1:22" ht="15.75" x14ac:dyDescent="0.25">
      <c r="A214" s="311">
        <v>1367</v>
      </c>
      <c r="B214" s="320" t="s">
        <v>166</v>
      </c>
      <c r="C214" s="314" t="s">
        <v>85</v>
      </c>
      <c r="D214" s="317">
        <v>28.6</v>
      </c>
      <c r="E214" s="323" t="s">
        <v>11</v>
      </c>
      <c r="F214" s="314" t="s">
        <v>42</v>
      </c>
      <c r="G214" s="326" t="s">
        <v>60</v>
      </c>
      <c r="H214" s="314" t="s">
        <v>42</v>
      </c>
      <c r="I214" s="2" t="s">
        <v>92</v>
      </c>
      <c r="J214" s="34">
        <v>0</v>
      </c>
      <c r="K214" s="34">
        <v>16213</v>
      </c>
      <c r="L214" s="34">
        <v>10615</v>
      </c>
      <c r="M214" s="34">
        <v>30163</v>
      </c>
      <c r="N214" s="34">
        <v>26852</v>
      </c>
      <c r="O214" s="34">
        <v>13118</v>
      </c>
      <c r="P214" s="34">
        <v>16925</v>
      </c>
      <c r="Q214" s="58">
        <v>16722</v>
      </c>
      <c r="R214" s="58">
        <v>32702</v>
      </c>
      <c r="S214" s="34">
        <v>35353</v>
      </c>
      <c r="T214" s="34">
        <v>39351</v>
      </c>
      <c r="U214" s="34">
        <v>16953</v>
      </c>
      <c r="V214" s="35">
        <f>SUM(J214:U214)</f>
        <v>254967</v>
      </c>
    </row>
    <row r="215" spans="1:22" ht="15.75" x14ac:dyDescent="0.25">
      <c r="A215" s="312"/>
      <c r="B215" s="321"/>
      <c r="C215" s="315"/>
      <c r="D215" s="318"/>
      <c r="E215" s="324"/>
      <c r="F215" s="315"/>
      <c r="G215" s="327"/>
      <c r="H215" s="315"/>
      <c r="I215" s="3" t="s">
        <v>93</v>
      </c>
      <c r="J215" s="16">
        <v>3917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>SUM(J215:U215)</f>
        <v>3917</v>
      </c>
    </row>
    <row r="216" spans="1:22" ht="16.5" thickBot="1" x14ac:dyDescent="0.3">
      <c r="A216" s="313"/>
      <c r="B216" s="315"/>
      <c r="C216" s="315"/>
      <c r="D216" s="318"/>
      <c r="E216" s="324"/>
      <c r="F216" s="315"/>
      <c r="G216" s="327"/>
      <c r="H216" s="315"/>
      <c r="I216" s="44" t="s">
        <v>90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591</v>
      </c>
      <c r="T216" s="32">
        <v>0</v>
      </c>
      <c r="U216" s="32">
        <v>0</v>
      </c>
      <c r="V216" s="33">
        <f>SUM(J216:U216)</f>
        <v>591</v>
      </c>
    </row>
    <row r="217" spans="1:22" ht="16.5" thickBot="1" x14ac:dyDescent="0.3">
      <c r="A217" s="4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SUM(V214:V216)</f>
        <v>259475</v>
      </c>
    </row>
    <row r="218" spans="1:22" ht="15.75" x14ac:dyDescent="0.25">
      <c r="A218" s="312">
        <v>1368</v>
      </c>
      <c r="B218" s="321" t="s">
        <v>165</v>
      </c>
      <c r="C218" s="315" t="s">
        <v>85</v>
      </c>
      <c r="D218" s="315">
        <v>29</v>
      </c>
      <c r="E218" s="324" t="s">
        <v>60</v>
      </c>
      <c r="F218" s="315" t="s">
        <v>42</v>
      </c>
      <c r="G218" s="341" t="s">
        <v>161</v>
      </c>
      <c r="H218" s="315" t="s">
        <v>42</v>
      </c>
      <c r="I218" s="38" t="s">
        <v>92</v>
      </c>
      <c r="J218" s="15">
        <v>46427</v>
      </c>
      <c r="K218" s="15">
        <v>51464</v>
      </c>
      <c r="L218" s="15">
        <v>42091</v>
      </c>
      <c r="M218" s="15">
        <v>44681</v>
      </c>
      <c r="N218" s="15">
        <v>41023</v>
      </c>
      <c r="O218" s="15">
        <v>61937</v>
      </c>
      <c r="P218" s="15">
        <v>50444</v>
      </c>
      <c r="Q218" s="15">
        <v>50312</v>
      </c>
      <c r="R218" s="14">
        <v>32702</v>
      </c>
      <c r="S218" s="15">
        <v>56352</v>
      </c>
      <c r="T218" s="15">
        <v>62505</v>
      </c>
      <c r="U218" s="15">
        <v>53630</v>
      </c>
      <c r="V218" s="23">
        <f>SUM(J218:U218)</f>
        <v>593568</v>
      </c>
    </row>
    <row r="219" spans="1:22" ht="15.75" x14ac:dyDescent="0.25">
      <c r="A219" s="312"/>
      <c r="B219" s="315"/>
      <c r="C219" s="315"/>
      <c r="D219" s="315"/>
      <c r="E219" s="324"/>
      <c r="F219" s="315"/>
      <c r="G219" s="327"/>
      <c r="H219" s="315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6.5" thickBot="1" x14ac:dyDescent="0.3">
      <c r="A220" s="313"/>
      <c r="B220" s="316"/>
      <c r="C220" s="316"/>
      <c r="D220" s="316"/>
      <c r="E220" s="24"/>
      <c r="F220" s="316"/>
      <c r="G220" s="328"/>
      <c r="H220" s="316"/>
      <c r="I220" s="18" t="s">
        <v>90</v>
      </c>
      <c r="J220" s="26">
        <v>157640</v>
      </c>
      <c r="K220" s="26">
        <v>139602</v>
      </c>
      <c r="L220" s="26">
        <v>157849</v>
      </c>
      <c r="M220" s="26">
        <v>153563</v>
      </c>
      <c r="N220" s="26">
        <v>157674</v>
      </c>
      <c r="O220" s="26">
        <v>157651</v>
      </c>
      <c r="P220" s="26">
        <v>173605</v>
      </c>
      <c r="Q220" s="26">
        <v>180983</v>
      </c>
      <c r="R220" s="25">
        <v>151358</v>
      </c>
      <c r="S220" s="26">
        <v>157217</v>
      </c>
      <c r="T220" s="26">
        <v>168059</v>
      </c>
      <c r="U220" s="26">
        <v>163395</v>
      </c>
      <c r="V220" s="27">
        <f>SUM(J220:U220)</f>
        <v>1918596</v>
      </c>
    </row>
    <row r="221" spans="1:22" ht="16.5" thickBot="1" x14ac:dyDescent="0.3">
      <c r="A221" s="49"/>
      <c r="B221" s="40"/>
      <c r="C221" s="40"/>
      <c r="D221" s="40"/>
      <c r="E221" s="40"/>
      <c r="F221" s="40"/>
      <c r="G221" s="40"/>
      <c r="H221" s="40"/>
      <c r="I221" s="40"/>
      <c r="J221" s="66"/>
      <c r="K221" s="30"/>
      <c r="L221" s="30"/>
      <c r="M221" s="30"/>
      <c r="N221" s="30"/>
      <c r="O221" s="30"/>
      <c r="P221" s="30"/>
      <c r="Q221" s="68"/>
      <c r="R221" s="59"/>
      <c r="S221" s="30"/>
      <c r="T221" s="30"/>
      <c r="U221" s="30"/>
      <c r="V221" s="31">
        <f>SUM(V218:V220)</f>
        <v>2512164</v>
      </c>
    </row>
    <row r="222" spans="1:22" ht="15.75" x14ac:dyDescent="0.25">
      <c r="A222" s="311">
        <v>2069</v>
      </c>
      <c r="B222" s="314" t="s">
        <v>131</v>
      </c>
      <c r="C222" s="314" t="s">
        <v>83</v>
      </c>
      <c r="D222" s="317">
        <v>278.75</v>
      </c>
      <c r="E222" s="323" t="s">
        <v>132</v>
      </c>
      <c r="F222" s="314" t="s">
        <v>133</v>
      </c>
      <c r="G222" s="340" t="s">
        <v>162</v>
      </c>
      <c r="H222" s="314" t="s">
        <v>133</v>
      </c>
      <c r="I222" s="4" t="s">
        <v>103</v>
      </c>
      <c r="J222" s="72">
        <v>87600</v>
      </c>
      <c r="K222" s="34">
        <v>76466</v>
      </c>
      <c r="L222" s="34">
        <v>80237</v>
      </c>
      <c r="M222" s="34">
        <v>81146</v>
      </c>
      <c r="N222" s="34">
        <v>78205</v>
      </c>
      <c r="O222" s="34">
        <v>80781</v>
      </c>
      <c r="P222" s="34">
        <v>83882</v>
      </c>
      <c r="Q222" s="58">
        <v>87901</v>
      </c>
      <c r="R222" s="58">
        <v>61222</v>
      </c>
      <c r="S222" s="34">
        <v>38317</v>
      </c>
      <c r="T222" s="34">
        <v>67535</v>
      </c>
      <c r="U222" s="34">
        <v>63138</v>
      </c>
      <c r="V222" s="35">
        <f>SUM(J222:U222)</f>
        <v>886430</v>
      </c>
    </row>
    <row r="223" spans="1:22" ht="16.5" thickBot="1" x14ac:dyDescent="0.3">
      <c r="A223" s="313"/>
      <c r="B223" s="316"/>
      <c r="C223" s="316"/>
      <c r="D223" s="319"/>
      <c r="E223" s="325"/>
      <c r="F223" s="316"/>
      <c r="G223" s="355"/>
      <c r="H223" s="316"/>
      <c r="I223" s="18"/>
      <c r="J223" s="56"/>
      <c r="K223" s="32"/>
      <c r="L223" s="32"/>
      <c r="M223" s="32"/>
      <c r="N223" s="32"/>
      <c r="O223" s="32"/>
      <c r="P223" s="32"/>
      <c r="Q223" s="56"/>
      <c r="R223" s="56"/>
      <c r="S223" s="32"/>
      <c r="T223" s="32"/>
      <c r="U223" s="32"/>
      <c r="V223" s="33"/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SUM(V222:V223)</f>
        <v>886430</v>
      </c>
    </row>
    <row r="225" spans="1:22" ht="16.5" thickBot="1" x14ac:dyDescent="0.3">
      <c r="A225" s="82"/>
      <c r="B225" s="83"/>
      <c r="C225" s="83"/>
      <c r="D225" s="83"/>
      <c r="E225" s="83"/>
      <c r="F225" s="83"/>
      <c r="G225" s="83"/>
      <c r="H225" s="84"/>
      <c r="I225" s="84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1">
        <f>V224+V221+V217+V213+V208+V199+V191+V183+V177+V171+V164+V156+V150+V143+V135+V131+V123+V117+V112+V105+V97+V85+V80+V75+V70+V67+V65+V63+V59+V56+V51+V41+V35+V33+V30+V28+V26+V24+V18+V12</f>
        <v>66283149</v>
      </c>
    </row>
    <row r="228" spans="1:22" x14ac:dyDescent="0.2">
      <c r="A228" s="7" t="s">
        <v>135</v>
      </c>
    </row>
    <row r="229" spans="1:22" x14ac:dyDescent="0.2">
      <c r="A229" s="7" t="s">
        <v>121</v>
      </c>
    </row>
    <row r="230" spans="1:22" x14ac:dyDescent="0.2">
      <c r="A230" s="7" t="s">
        <v>122</v>
      </c>
    </row>
    <row r="231" spans="1:22" x14ac:dyDescent="0.2">
      <c r="A231" s="77" t="s">
        <v>109</v>
      </c>
    </row>
    <row r="232" spans="1:22" x14ac:dyDescent="0.2">
      <c r="A232" s="77" t="s">
        <v>120</v>
      </c>
    </row>
    <row r="233" spans="1:22" x14ac:dyDescent="0.2">
      <c r="A233" s="77" t="s">
        <v>118</v>
      </c>
    </row>
    <row r="234" spans="1:22" x14ac:dyDescent="0.2">
      <c r="A234" s="77" t="s">
        <v>130</v>
      </c>
    </row>
    <row r="235" spans="1:22" x14ac:dyDescent="0.2">
      <c r="A235" s="77" t="s">
        <v>108</v>
      </c>
    </row>
    <row r="236" spans="1:22" x14ac:dyDescent="0.2">
      <c r="A236" s="77" t="s">
        <v>117</v>
      </c>
    </row>
    <row r="237" spans="1:22" x14ac:dyDescent="0.2">
      <c r="A237" s="77" t="s">
        <v>124</v>
      </c>
    </row>
    <row r="238" spans="1:22" x14ac:dyDescent="0.2">
      <c r="A238" s="77" t="s">
        <v>116</v>
      </c>
    </row>
    <row r="239" spans="1:22" x14ac:dyDescent="0.2">
      <c r="A239" s="77" t="s">
        <v>107</v>
      </c>
    </row>
    <row r="240" spans="1:22" x14ac:dyDescent="0.2">
      <c r="A240" s="77" t="s">
        <v>119</v>
      </c>
    </row>
    <row r="241" spans="1:1" x14ac:dyDescent="0.2">
      <c r="A241" s="77" t="s">
        <v>110</v>
      </c>
    </row>
  </sheetData>
  <mergeCells count="280">
    <mergeCell ref="B60:B62"/>
    <mergeCell ref="C60:C62"/>
    <mergeCell ref="D60:D62"/>
    <mergeCell ref="E60:E62"/>
    <mergeCell ref="F60:F62"/>
    <mergeCell ref="G60:G62"/>
    <mergeCell ref="H60:H62"/>
    <mergeCell ref="D13:D17"/>
    <mergeCell ref="C36:C40"/>
    <mergeCell ref="D36:D40"/>
    <mergeCell ref="H52:H55"/>
    <mergeCell ref="H42:H50"/>
    <mergeCell ref="G52:G55"/>
    <mergeCell ref="H36:H40"/>
    <mergeCell ref="C42:C50"/>
    <mergeCell ref="C57:C58"/>
    <mergeCell ref="D57:D58"/>
    <mergeCell ref="E57:E58"/>
    <mergeCell ref="F57:F58"/>
    <mergeCell ref="G57:G58"/>
    <mergeCell ref="H57:H58"/>
    <mergeCell ref="E200:E207"/>
    <mergeCell ref="F200:F207"/>
    <mergeCell ref="G200:G207"/>
    <mergeCell ref="D200:D207"/>
    <mergeCell ref="D124:D130"/>
    <mergeCell ref="F184:F190"/>
    <mergeCell ref="G68:G69"/>
    <mergeCell ref="G42:G50"/>
    <mergeCell ref="F7:F11"/>
    <mergeCell ref="G7:G11"/>
    <mergeCell ref="E13:E17"/>
    <mergeCell ref="F13:F17"/>
    <mergeCell ref="G13:G17"/>
    <mergeCell ref="E36:E40"/>
    <mergeCell ref="F36:F40"/>
    <mergeCell ref="G36:G40"/>
    <mergeCell ref="E42:E50"/>
    <mergeCell ref="F52:F55"/>
    <mergeCell ref="F68:F69"/>
    <mergeCell ref="E81:E84"/>
    <mergeCell ref="F71:F74"/>
    <mergeCell ref="E76:E79"/>
    <mergeCell ref="E68:E69"/>
    <mergeCell ref="G124:G130"/>
    <mergeCell ref="A86:A96"/>
    <mergeCell ref="A106:A111"/>
    <mergeCell ref="B106:B111"/>
    <mergeCell ref="A113:A116"/>
    <mergeCell ref="A98:A104"/>
    <mergeCell ref="C71:C74"/>
    <mergeCell ref="C68:C69"/>
    <mergeCell ref="B86:B96"/>
    <mergeCell ref="C81:C84"/>
    <mergeCell ref="C209:C212"/>
    <mergeCell ref="H13:H17"/>
    <mergeCell ref="D42:D50"/>
    <mergeCell ref="E52:E55"/>
    <mergeCell ref="D52:D55"/>
    <mergeCell ref="C52:C55"/>
    <mergeCell ref="C106:C111"/>
    <mergeCell ref="D106:D111"/>
    <mergeCell ref="E19:E23"/>
    <mergeCell ref="C13:C17"/>
    <mergeCell ref="H124:H130"/>
    <mergeCell ref="G209:G212"/>
    <mergeCell ref="H209:H212"/>
    <mergeCell ref="D209:D212"/>
    <mergeCell ref="E209:E212"/>
    <mergeCell ref="F209:F212"/>
    <mergeCell ref="H200:H207"/>
    <mergeCell ref="D157:D163"/>
    <mergeCell ref="E157:E163"/>
    <mergeCell ref="F157:F163"/>
    <mergeCell ref="F42:F50"/>
    <mergeCell ref="C86:C96"/>
    <mergeCell ref="D86:D96"/>
    <mergeCell ref="E86:E96"/>
    <mergeCell ref="D7:D11"/>
    <mergeCell ref="E7:E11"/>
    <mergeCell ref="A5:A6"/>
    <mergeCell ref="A7:A11"/>
    <mergeCell ref="B81:B84"/>
    <mergeCell ref="A42:A50"/>
    <mergeCell ref="B42:B50"/>
    <mergeCell ref="B71:B74"/>
    <mergeCell ref="A52:A55"/>
    <mergeCell ref="A13:A17"/>
    <mergeCell ref="B13:B17"/>
    <mergeCell ref="B7:B11"/>
    <mergeCell ref="B68:B69"/>
    <mergeCell ref="A76:A79"/>
    <mergeCell ref="A36:A40"/>
    <mergeCell ref="B36:B40"/>
    <mergeCell ref="B52:B55"/>
    <mergeCell ref="A57:A58"/>
    <mergeCell ref="B57:B58"/>
    <mergeCell ref="A68:A69"/>
    <mergeCell ref="A71:A74"/>
    <mergeCell ref="D71:D74"/>
    <mergeCell ref="A81:A84"/>
    <mergeCell ref="A60:A62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G19:G23"/>
    <mergeCell ref="H19:H23"/>
    <mergeCell ref="A19:A23"/>
    <mergeCell ref="B19:B23"/>
    <mergeCell ref="C19:C23"/>
    <mergeCell ref="D19:D23"/>
    <mergeCell ref="C7:C11"/>
    <mergeCell ref="I5:I6"/>
    <mergeCell ref="E5:E6"/>
    <mergeCell ref="G5:G6"/>
    <mergeCell ref="F5:F6"/>
    <mergeCell ref="H5:H6"/>
    <mergeCell ref="H7:H11"/>
    <mergeCell ref="B5:D5"/>
    <mergeCell ref="D68:D69"/>
    <mergeCell ref="C113:C116"/>
    <mergeCell ref="E113:E116"/>
    <mergeCell ref="F113:F116"/>
    <mergeCell ref="E124:E130"/>
    <mergeCell ref="F124:F130"/>
    <mergeCell ref="B76:B79"/>
    <mergeCell ref="C76:C79"/>
    <mergeCell ref="D76:D79"/>
    <mergeCell ref="B113:B116"/>
    <mergeCell ref="F76:F79"/>
    <mergeCell ref="H68:H69"/>
    <mergeCell ref="H71:H74"/>
    <mergeCell ref="G76:G79"/>
    <mergeCell ref="H76:H79"/>
    <mergeCell ref="E71:E74"/>
    <mergeCell ref="G71:G74"/>
    <mergeCell ref="B218:B220"/>
    <mergeCell ref="C157:C163"/>
    <mergeCell ref="C178:C182"/>
    <mergeCell ref="D184:D190"/>
    <mergeCell ref="E184:E190"/>
    <mergeCell ref="C200:C207"/>
    <mergeCell ref="C192:C198"/>
    <mergeCell ref="C184:C190"/>
    <mergeCell ref="D81:D84"/>
    <mergeCell ref="H106:H111"/>
    <mergeCell ref="D113:D116"/>
    <mergeCell ref="G113:G116"/>
    <mergeCell ref="H113:H116"/>
    <mergeCell ref="E106:E111"/>
    <mergeCell ref="F106:F111"/>
    <mergeCell ref="F86:F96"/>
    <mergeCell ref="C132:C134"/>
    <mergeCell ref="F81:F84"/>
    <mergeCell ref="A209:A212"/>
    <mergeCell ref="B209:B212"/>
    <mergeCell ref="A214:A216"/>
    <mergeCell ref="B214:B216"/>
    <mergeCell ref="A178:A182"/>
    <mergeCell ref="B184:B190"/>
    <mergeCell ref="A157:A163"/>
    <mergeCell ref="B157:B163"/>
    <mergeCell ref="B178:B182"/>
    <mergeCell ref="A165:A170"/>
    <mergeCell ref="A200:A207"/>
    <mergeCell ref="B200:B207"/>
    <mergeCell ref="A192:A198"/>
    <mergeCell ref="B192:B198"/>
    <mergeCell ref="A184:A190"/>
    <mergeCell ref="H144:H149"/>
    <mergeCell ref="H118:H122"/>
    <mergeCell ref="B132:B134"/>
    <mergeCell ref="F132:F134"/>
    <mergeCell ref="G132:G134"/>
    <mergeCell ref="H132:H134"/>
    <mergeCell ref="C118:C122"/>
    <mergeCell ref="E118:E122"/>
    <mergeCell ref="H81:H84"/>
    <mergeCell ref="G118:G122"/>
    <mergeCell ref="B124:B130"/>
    <mergeCell ref="C124:C130"/>
    <mergeCell ref="G81:G84"/>
    <mergeCell ref="H136:H142"/>
    <mergeCell ref="D192:D198"/>
    <mergeCell ref="E192:E198"/>
    <mergeCell ref="B165:B170"/>
    <mergeCell ref="C165:C170"/>
    <mergeCell ref="C144:C149"/>
    <mergeCell ref="G136:G142"/>
    <mergeCell ref="D151:D155"/>
    <mergeCell ref="F151:F155"/>
    <mergeCell ref="E151:E155"/>
    <mergeCell ref="G151:G155"/>
    <mergeCell ref="D178:D182"/>
    <mergeCell ref="E178:E182"/>
    <mergeCell ref="F178:F182"/>
    <mergeCell ref="F192:F198"/>
    <mergeCell ref="B151:B155"/>
    <mergeCell ref="G144:G149"/>
    <mergeCell ref="G192:G198"/>
    <mergeCell ref="G157:G163"/>
    <mergeCell ref="A136:A142"/>
    <mergeCell ref="B136:B142"/>
    <mergeCell ref="C136:C142"/>
    <mergeCell ref="F136:F142"/>
    <mergeCell ref="E136:E142"/>
    <mergeCell ref="D136:D142"/>
    <mergeCell ref="A144:A149"/>
    <mergeCell ref="B144:B149"/>
    <mergeCell ref="F144:F149"/>
    <mergeCell ref="D144:D149"/>
    <mergeCell ref="E144:E149"/>
    <mergeCell ref="A124:A130"/>
    <mergeCell ref="A118:A122"/>
    <mergeCell ref="A132:A134"/>
    <mergeCell ref="E98:E104"/>
    <mergeCell ref="F98:F104"/>
    <mergeCell ref="G98:G104"/>
    <mergeCell ref="H98:H104"/>
    <mergeCell ref="B98:B104"/>
    <mergeCell ref="C98:C104"/>
    <mergeCell ref="D98:D104"/>
    <mergeCell ref="B118:B122"/>
    <mergeCell ref="D118:D122"/>
    <mergeCell ref="D132:D134"/>
    <mergeCell ref="F118:F122"/>
    <mergeCell ref="E132:E134"/>
    <mergeCell ref="G106:G111"/>
    <mergeCell ref="H192:H198"/>
    <mergeCell ref="G178:G182"/>
    <mergeCell ref="H178:H182"/>
    <mergeCell ref="G184:G190"/>
    <mergeCell ref="H184:H190"/>
    <mergeCell ref="G86:G96"/>
    <mergeCell ref="H86:H96"/>
    <mergeCell ref="A151:A155"/>
    <mergeCell ref="C151:C155"/>
    <mergeCell ref="A172:A176"/>
    <mergeCell ref="B172:B176"/>
    <mergeCell ref="C172:C176"/>
    <mergeCell ref="D172:D176"/>
    <mergeCell ref="D165:D170"/>
    <mergeCell ref="H172:H176"/>
    <mergeCell ref="E172:E176"/>
    <mergeCell ref="F172:F176"/>
    <mergeCell ref="G172:G176"/>
    <mergeCell ref="E165:E170"/>
    <mergeCell ref="F165:F170"/>
    <mergeCell ref="G165:G170"/>
    <mergeCell ref="H165:H170"/>
    <mergeCell ref="H151:H155"/>
    <mergeCell ref="H157:H163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G214:G216"/>
    <mergeCell ref="H214:H216"/>
    <mergeCell ref="C214:C216"/>
    <mergeCell ref="D214:D216"/>
    <mergeCell ref="E214:E216"/>
    <mergeCell ref="F214:F216"/>
    <mergeCell ref="H218:H220"/>
    <mergeCell ref="E218:E219"/>
    <mergeCell ref="D218:D220"/>
    <mergeCell ref="C218:C220"/>
    <mergeCell ref="F218:F220"/>
    <mergeCell ref="G218:G220"/>
    <mergeCell ref="A218:A220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5" max="21" man="1"/>
    <brk id="143" max="21" man="1"/>
    <brk id="20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2006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2006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46658</v>
      </c>
      <c r="K7" s="17">
        <v>46509</v>
      </c>
      <c r="L7" s="17">
        <v>47854</v>
      </c>
      <c r="M7" s="17">
        <v>45601</v>
      </c>
      <c r="N7" s="17">
        <v>48254</v>
      </c>
      <c r="O7" s="17">
        <v>54419</v>
      </c>
      <c r="P7" s="17">
        <v>45916</v>
      </c>
      <c r="Q7" s="34">
        <v>51964</v>
      </c>
      <c r="R7" s="58">
        <v>56590</v>
      </c>
      <c r="S7" s="34">
        <v>42407</v>
      </c>
      <c r="T7" s="34">
        <v>45325</v>
      </c>
      <c r="U7" s="34">
        <v>51753</v>
      </c>
      <c r="V7" s="35">
        <f>SUM(J7:U7)</f>
        <v>583250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12642</v>
      </c>
      <c r="K8" s="17">
        <v>12302</v>
      </c>
      <c r="L8" s="17">
        <v>9753</v>
      </c>
      <c r="M8" s="17">
        <v>14142</v>
      </c>
      <c r="N8" s="17">
        <v>12227</v>
      </c>
      <c r="O8" s="17">
        <v>12564</v>
      </c>
      <c r="P8" s="17">
        <v>16314</v>
      </c>
      <c r="Q8" s="17">
        <v>14475</v>
      </c>
      <c r="R8" s="16">
        <v>10313</v>
      </c>
      <c r="S8" s="17">
        <v>14615</v>
      </c>
      <c r="T8" s="17">
        <v>11940</v>
      </c>
      <c r="U8" s="17">
        <v>12789</v>
      </c>
      <c r="V8" s="22">
        <f>SUM(J8:U8)</f>
        <v>154076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13026</v>
      </c>
      <c r="K9" s="17">
        <v>9866</v>
      </c>
      <c r="L9" s="17">
        <v>10468</v>
      </c>
      <c r="M9" s="17">
        <v>10991</v>
      </c>
      <c r="N9" s="17">
        <v>10009</v>
      </c>
      <c r="O9" s="17">
        <v>9805</v>
      </c>
      <c r="P9" s="17">
        <v>12221</v>
      </c>
      <c r="Q9" s="17">
        <v>12478</v>
      </c>
      <c r="R9" s="16">
        <v>10491</v>
      </c>
      <c r="S9" s="17">
        <v>12889</v>
      </c>
      <c r="T9" s="17">
        <v>9865</v>
      </c>
      <c r="U9" s="17">
        <v>10640</v>
      </c>
      <c r="V9" s="22">
        <f>SUM(J9:U9)</f>
        <v>132749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430</v>
      </c>
      <c r="K10" s="17">
        <v>409</v>
      </c>
      <c r="L10" s="17">
        <v>318</v>
      </c>
      <c r="M10" s="17">
        <v>580</v>
      </c>
      <c r="N10" s="17">
        <v>290</v>
      </c>
      <c r="O10" s="17">
        <v>192</v>
      </c>
      <c r="P10" s="17">
        <v>253</v>
      </c>
      <c r="Q10" s="17">
        <v>235</v>
      </c>
      <c r="R10" s="16">
        <v>246</v>
      </c>
      <c r="S10" s="17">
        <v>300</v>
      </c>
      <c r="T10" s="17">
        <v>227</v>
      </c>
      <c r="U10" s="17">
        <v>287</v>
      </c>
      <c r="V10" s="22">
        <f>SUM(J10:U10)</f>
        <v>3767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873842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15216</v>
      </c>
      <c r="K13" s="15">
        <v>16029</v>
      </c>
      <c r="L13" s="15">
        <v>18146</v>
      </c>
      <c r="M13" s="15">
        <v>14073</v>
      </c>
      <c r="N13" s="15">
        <v>14329</v>
      </c>
      <c r="O13" s="15">
        <v>21057</v>
      </c>
      <c r="P13" s="15">
        <v>16046</v>
      </c>
      <c r="Q13" s="14">
        <v>20556</v>
      </c>
      <c r="R13" s="14">
        <v>20850</v>
      </c>
      <c r="S13" s="15">
        <v>17685</v>
      </c>
      <c r="T13" s="15">
        <v>20408</v>
      </c>
      <c r="U13" s="15">
        <v>18843</v>
      </c>
      <c r="V13" s="23">
        <f>SUM(J13:U13)</f>
        <v>213238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7243</v>
      </c>
      <c r="K14" s="17">
        <v>3823</v>
      </c>
      <c r="L14" s="17">
        <v>1135</v>
      </c>
      <c r="M14" s="17">
        <v>1198</v>
      </c>
      <c r="N14" s="17">
        <v>1407</v>
      </c>
      <c r="O14" s="17">
        <v>1844</v>
      </c>
      <c r="P14" s="17">
        <v>1298</v>
      </c>
      <c r="Q14" s="16">
        <v>2010</v>
      </c>
      <c r="R14" s="16">
        <v>529</v>
      </c>
      <c r="S14" s="17">
        <v>1810</v>
      </c>
      <c r="T14" s="17">
        <v>1356</v>
      </c>
      <c r="U14" s="17">
        <v>1635</v>
      </c>
      <c r="V14" s="22">
        <f>SUM(J14:U14)</f>
        <v>25288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10721</v>
      </c>
      <c r="K15" s="17">
        <v>7202</v>
      </c>
      <c r="L15" s="17">
        <v>8849</v>
      </c>
      <c r="M15" s="17">
        <v>8385</v>
      </c>
      <c r="N15" s="17">
        <v>5196</v>
      </c>
      <c r="O15" s="17">
        <v>8901</v>
      </c>
      <c r="P15" s="17">
        <v>8111</v>
      </c>
      <c r="Q15" s="16">
        <v>9335</v>
      </c>
      <c r="R15" s="16">
        <v>6746</v>
      </c>
      <c r="S15" s="17">
        <v>8359</v>
      </c>
      <c r="T15" s="17">
        <v>6950</v>
      </c>
      <c r="U15" s="17">
        <v>8281</v>
      </c>
      <c r="V15" s="22">
        <f>SUM(J15:U15)</f>
        <v>97036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516</v>
      </c>
      <c r="K16" s="17">
        <v>365</v>
      </c>
      <c r="L16" s="17">
        <v>334</v>
      </c>
      <c r="M16" s="17">
        <v>402</v>
      </c>
      <c r="N16" s="17">
        <v>123</v>
      </c>
      <c r="O16" s="17">
        <v>183</v>
      </c>
      <c r="P16" s="17">
        <v>206</v>
      </c>
      <c r="Q16" s="17">
        <v>220</v>
      </c>
      <c r="R16" s="16">
        <v>183</v>
      </c>
      <c r="S16" s="17">
        <v>188</v>
      </c>
      <c r="T16" s="17">
        <v>158</v>
      </c>
      <c r="U16" s="17">
        <v>228</v>
      </c>
      <c r="V16" s="22">
        <f>SUM(J16:U16)</f>
        <v>3106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338668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61874</v>
      </c>
      <c r="K19" s="15">
        <v>62538</v>
      </c>
      <c r="L19" s="15">
        <v>66000</v>
      </c>
      <c r="M19" s="15">
        <v>59674</v>
      </c>
      <c r="N19" s="15">
        <v>62583</v>
      </c>
      <c r="O19" s="15">
        <v>75476</v>
      </c>
      <c r="P19" s="15">
        <v>61962</v>
      </c>
      <c r="Q19" s="14">
        <v>72520</v>
      </c>
      <c r="R19" s="14">
        <v>77440</v>
      </c>
      <c r="S19" s="15">
        <v>60092</v>
      </c>
      <c r="T19" s="15">
        <v>65733</v>
      </c>
      <c r="U19" s="15">
        <v>70596</v>
      </c>
      <c r="V19" s="23">
        <f>SUM(J19:U19)</f>
        <v>796488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19885</v>
      </c>
      <c r="K20" s="17">
        <v>16125</v>
      </c>
      <c r="L20" s="17">
        <v>10888</v>
      </c>
      <c r="M20" s="17">
        <v>15340</v>
      </c>
      <c r="N20" s="17">
        <v>13634</v>
      </c>
      <c r="O20" s="17">
        <v>14408</v>
      </c>
      <c r="P20" s="17">
        <v>17612</v>
      </c>
      <c r="Q20" s="16">
        <v>16485</v>
      </c>
      <c r="R20" s="16">
        <v>10842</v>
      </c>
      <c r="S20" s="17">
        <v>16425</v>
      </c>
      <c r="T20" s="17">
        <v>13296</v>
      </c>
      <c r="U20" s="17">
        <v>14424</v>
      </c>
      <c r="V20" s="22">
        <f>SUM(J20:U20)</f>
        <v>179364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23747</v>
      </c>
      <c r="K21" s="17">
        <v>17068</v>
      </c>
      <c r="L21" s="17">
        <v>19317</v>
      </c>
      <c r="M21" s="17">
        <v>19376</v>
      </c>
      <c r="N21" s="17">
        <v>15205</v>
      </c>
      <c r="O21" s="17">
        <v>18706</v>
      </c>
      <c r="P21" s="17">
        <v>20332</v>
      </c>
      <c r="Q21" s="16">
        <v>21813</v>
      </c>
      <c r="R21" s="16">
        <v>17237</v>
      </c>
      <c r="S21" s="17">
        <v>21248</v>
      </c>
      <c r="T21" s="17">
        <v>16815</v>
      </c>
      <c r="U21" s="17">
        <v>18921</v>
      </c>
      <c r="V21" s="22">
        <f>SUM(J21:U21)</f>
        <v>229785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946</v>
      </c>
      <c r="K22" s="17">
        <v>774</v>
      </c>
      <c r="L22" s="17">
        <v>652</v>
      </c>
      <c r="M22" s="17">
        <v>982</v>
      </c>
      <c r="N22" s="17">
        <v>413</v>
      </c>
      <c r="O22" s="17">
        <v>375</v>
      </c>
      <c r="P22" s="17">
        <v>459</v>
      </c>
      <c r="Q22" s="17">
        <v>455</v>
      </c>
      <c r="R22" s="16">
        <v>429</v>
      </c>
      <c r="S22" s="17">
        <v>488</v>
      </c>
      <c r="T22" s="17">
        <v>385</v>
      </c>
      <c r="U22" s="17">
        <v>515</v>
      </c>
      <c r="V22" s="22">
        <f>SUM(J22:U22)</f>
        <v>6873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1212510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190892</v>
      </c>
      <c r="K25" s="32">
        <v>193155</v>
      </c>
      <c r="L25" s="32">
        <v>188019</v>
      </c>
      <c r="M25" s="32">
        <v>179706</v>
      </c>
      <c r="N25" s="32">
        <v>170594</v>
      </c>
      <c r="O25" s="32">
        <v>153602</v>
      </c>
      <c r="P25" s="32">
        <v>160664</v>
      </c>
      <c r="Q25" s="25">
        <v>172642</v>
      </c>
      <c r="R25" s="56">
        <v>195510</v>
      </c>
      <c r="S25" s="32">
        <v>179963</v>
      </c>
      <c r="T25" s="32">
        <v>204850</v>
      </c>
      <c r="U25" s="32">
        <v>182348</v>
      </c>
      <c r="V25" s="33">
        <f>SUM(J25:U25)</f>
        <v>2171945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2171945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14" t="s">
        <v>33</v>
      </c>
      <c r="C31" s="314" t="s">
        <v>81</v>
      </c>
      <c r="D31" s="314">
        <v>15</v>
      </c>
      <c r="E31" s="326" t="s">
        <v>143</v>
      </c>
      <c r="F31" s="326" t="s">
        <v>34</v>
      </c>
      <c r="G31" s="326" t="s">
        <v>25</v>
      </c>
      <c r="H31" s="326" t="s">
        <v>34</v>
      </c>
      <c r="I31" s="73" t="s">
        <v>92</v>
      </c>
      <c r="J31" s="72">
        <v>59326</v>
      </c>
      <c r="K31" s="34">
        <v>66633</v>
      </c>
      <c r="L31" s="34">
        <v>82337</v>
      </c>
      <c r="M31" s="34">
        <v>73179</v>
      </c>
      <c r="N31" s="34">
        <v>69882</v>
      </c>
      <c r="O31" s="34">
        <v>71046</v>
      </c>
      <c r="P31" s="34">
        <v>72848</v>
      </c>
      <c r="Q31" s="58">
        <v>82846</v>
      </c>
      <c r="R31" s="58">
        <v>75639</v>
      </c>
      <c r="S31" s="34">
        <v>91892</v>
      </c>
      <c r="T31" s="34">
        <v>78835</v>
      </c>
      <c r="U31" s="34">
        <v>64346</v>
      </c>
      <c r="V31" s="35">
        <f>SUM(J31:U31)</f>
        <v>888809</v>
      </c>
    </row>
    <row r="32" spans="1:22" ht="16.5" thickBot="1" x14ac:dyDescent="0.3">
      <c r="A32" s="313"/>
      <c r="B32" s="316"/>
      <c r="C32" s="316"/>
      <c r="D32" s="316"/>
      <c r="E32" s="328"/>
      <c r="F32" s="328"/>
      <c r="G32" s="328"/>
      <c r="H32" s="328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888809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24729</v>
      </c>
      <c r="K34" s="32">
        <v>23720</v>
      </c>
      <c r="L34" s="32">
        <v>31184</v>
      </c>
      <c r="M34" s="32">
        <v>26522</v>
      </c>
      <c r="N34" s="32">
        <v>28460</v>
      </c>
      <c r="O34" s="32">
        <v>25274</v>
      </c>
      <c r="P34" s="32">
        <v>26800</v>
      </c>
      <c r="Q34" s="25">
        <v>27265</v>
      </c>
      <c r="R34" s="56">
        <v>26672</v>
      </c>
      <c r="S34" s="32">
        <v>26378</v>
      </c>
      <c r="T34" s="32">
        <v>24037</v>
      </c>
      <c r="U34" s="32">
        <v>25436</v>
      </c>
      <c r="V34" s="33">
        <f>SUM(J34:U34)</f>
        <v>316477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316477</v>
      </c>
    </row>
    <row r="36" spans="1:22" ht="15.75" x14ac:dyDescent="0.25">
      <c r="A36" s="311">
        <v>537</v>
      </c>
      <c r="B36" s="314" t="s">
        <v>35</v>
      </c>
      <c r="C36" s="314" t="s">
        <v>83</v>
      </c>
      <c r="D36" s="317">
        <v>363.9</v>
      </c>
      <c r="E36" s="314" t="s">
        <v>16</v>
      </c>
      <c r="F36" s="314" t="s">
        <v>36</v>
      </c>
      <c r="G36" s="320" t="s">
        <v>144</v>
      </c>
      <c r="H36" s="314" t="s">
        <v>37</v>
      </c>
      <c r="I36" s="41" t="s">
        <v>92</v>
      </c>
      <c r="J36" s="15">
        <v>7429</v>
      </c>
      <c r="K36" s="15">
        <v>0</v>
      </c>
      <c r="L36" s="15">
        <v>8432</v>
      </c>
      <c r="M36" s="15">
        <v>0</v>
      </c>
      <c r="N36" s="15">
        <v>8732</v>
      </c>
      <c r="O36" s="15">
        <v>0</v>
      </c>
      <c r="P36" s="15">
        <v>0</v>
      </c>
      <c r="Q36" s="16">
        <v>8592</v>
      </c>
      <c r="R36" s="14">
        <v>0</v>
      </c>
      <c r="S36" s="15">
        <v>8592</v>
      </c>
      <c r="T36" s="15">
        <v>0</v>
      </c>
      <c r="U36" s="15">
        <v>0</v>
      </c>
      <c r="V36" s="23">
        <f>SUM(J36:U36)</f>
        <v>41777</v>
      </c>
    </row>
    <row r="37" spans="1:22" ht="15.75" x14ac:dyDescent="0.25">
      <c r="A37" s="312"/>
      <c r="B37" s="315"/>
      <c r="C37" s="315"/>
      <c r="D37" s="318"/>
      <c r="E37" s="315"/>
      <c r="F37" s="315"/>
      <c r="G37" s="321"/>
      <c r="H37" s="315"/>
      <c r="I37" s="3" t="s">
        <v>98</v>
      </c>
      <c r="J37" s="15">
        <v>14887</v>
      </c>
      <c r="K37" s="15">
        <v>0</v>
      </c>
      <c r="L37" s="15">
        <v>19860</v>
      </c>
      <c r="M37" s="15">
        <v>0</v>
      </c>
      <c r="N37" s="15">
        <v>19687</v>
      </c>
      <c r="O37" s="15">
        <v>0</v>
      </c>
      <c r="P37" s="15">
        <v>0</v>
      </c>
      <c r="Q37" s="16">
        <v>19878</v>
      </c>
      <c r="R37" s="14">
        <v>0</v>
      </c>
      <c r="S37" s="15">
        <v>19818</v>
      </c>
      <c r="T37" s="15">
        <v>0</v>
      </c>
      <c r="U37" s="15">
        <v>0</v>
      </c>
      <c r="V37" s="23">
        <f>SUM(J37:U37)</f>
        <v>94130</v>
      </c>
    </row>
    <row r="38" spans="1:22" ht="15.75" x14ac:dyDescent="0.25">
      <c r="A38" s="312"/>
      <c r="B38" s="315"/>
      <c r="C38" s="315"/>
      <c r="D38" s="318"/>
      <c r="E38" s="315"/>
      <c r="F38" s="315"/>
      <c r="G38" s="321"/>
      <c r="H38" s="315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15"/>
      <c r="H39" s="315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313"/>
      <c r="B40" s="316"/>
      <c r="C40" s="316"/>
      <c r="D40" s="319"/>
      <c r="E40" s="316"/>
      <c r="F40" s="316"/>
      <c r="G40" s="316"/>
      <c r="H40" s="316"/>
      <c r="I40" s="18" t="s">
        <v>93</v>
      </c>
      <c r="J40" s="28">
        <v>57414</v>
      </c>
      <c r="K40" s="28">
        <v>31468</v>
      </c>
      <c r="L40" s="28">
        <v>56414</v>
      </c>
      <c r="M40" s="28">
        <v>64197</v>
      </c>
      <c r="N40" s="28">
        <v>66527</v>
      </c>
      <c r="O40" s="28">
        <v>86184</v>
      </c>
      <c r="P40" s="28">
        <v>69061</v>
      </c>
      <c r="Q40" s="25">
        <v>61997</v>
      </c>
      <c r="R40" s="55">
        <v>40396</v>
      </c>
      <c r="S40" s="28">
        <v>40175</v>
      </c>
      <c r="T40" s="28">
        <v>76770</v>
      </c>
      <c r="U40" s="28">
        <v>54439</v>
      </c>
      <c r="V40" s="29">
        <f>SUM(J40:U40)</f>
        <v>705042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840949</v>
      </c>
    </row>
    <row r="42" spans="1:22" ht="15.75" x14ac:dyDescent="0.25">
      <c r="A42" s="312">
        <v>541</v>
      </c>
      <c r="B42" s="315" t="s">
        <v>41</v>
      </c>
      <c r="C42" s="315" t="s">
        <v>81</v>
      </c>
      <c r="D42" s="315">
        <v>93</v>
      </c>
      <c r="E42" s="315" t="s">
        <v>7</v>
      </c>
      <c r="F42" s="315" t="s">
        <v>39</v>
      </c>
      <c r="G42" s="315" t="s">
        <v>145</v>
      </c>
      <c r="H42" s="315" t="s">
        <v>39</v>
      </c>
      <c r="I42" s="41" t="s">
        <v>94</v>
      </c>
      <c r="J42" s="15">
        <v>0</v>
      </c>
      <c r="K42" s="15">
        <v>3952</v>
      </c>
      <c r="L42" s="15">
        <v>3225</v>
      </c>
      <c r="M42" s="15">
        <v>0</v>
      </c>
      <c r="N42" s="15">
        <v>2806</v>
      </c>
      <c r="O42" s="15">
        <v>1159</v>
      </c>
      <c r="P42" s="15">
        <v>2707</v>
      </c>
      <c r="Q42" s="16">
        <v>0</v>
      </c>
      <c r="R42" s="14">
        <v>3498</v>
      </c>
      <c r="S42" s="15">
        <v>0</v>
      </c>
      <c r="T42" s="15">
        <v>4003</v>
      </c>
      <c r="U42" s="15">
        <v>0</v>
      </c>
      <c r="V42" s="23">
        <f t="shared" ref="V42:V50" si="0">SUM(J42:U42)</f>
        <v>21350</v>
      </c>
    </row>
    <row r="43" spans="1:22" ht="15.75" x14ac:dyDescent="0.25">
      <c r="A43" s="312"/>
      <c r="B43" s="315"/>
      <c r="C43" s="315"/>
      <c r="D43" s="315"/>
      <c r="E43" s="315"/>
      <c r="F43" s="315"/>
      <c r="G43" s="315"/>
      <c r="H43" s="315"/>
      <c r="I43" s="4" t="s">
        <v>92</v>
      </c>
      <c r="J43" s="17">
        <v>28995</v>
      </c>
      <c r="K43" s="17">
        <v>1016</v>
      </c>
      <c r="L43" s="17">
        <v>59970</v>
      </c>
      <c r="M43" s="17">
        <v>82309</v>
      </c>
      <c r="N43" s="17">
        <v>521</v>
      </c>
      <c r="O43" s="17">
        <v>32274</v>
      </c>
      <c r="P43" s="17">
        <v>21693</v>
      </c>
      <c r="Q43" s="16">
        <v>52445</v>
      </c>
      <c r="R43" s="16">
        <v>50401</v>
      </c>
      <c r="S43" s="17">
        <v>60581</v>
      </c>
      <c r="T43" s="17">
        <v>54853</v>
      </c>
      <c r="U43" s="17">
        <v>103874</v>
      </c>
      <c r="V43" s="22">
        <f t="shared" si="0"/>
        <v>548932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3" t="s">
        <v>98</v>
      </c>
      <c r="J44" s="17">
        <v>0</v>
      </c>
      <c r="K44" s="17">
        <v>2995</v>
      </c>
      <c r="L44" s="17">
        <v>0</v>
      </c>
      <c r="M44" s="17">
        <v>10811</v>
      </c>
      <c r="N44" s="17">
        <v>0</v>
      </c>
      <c r="O44" s="17">
        <v>4946</v>
      </c>
      <c r="P44" s="17">
        <v>0</v>
      </c>
      <c r="Q44" s="16">
        <v>0</v>
      </c>
      <c r="R44" s="16">
        <v>4960</v>
      </c>
      <c r="S44" s="17">
        <v>0</v>
      </c>
      <c r="T44" s="17">
        <v>3975</v>
      </c>
      <c r="U44" s="17">
        <v>6906</v>
      </c>
      <c r="V44" s="22">
        <f t="shared" si="0"/>
        <v>34593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4" t="s">
        <v>103</v>
      </c>
      <c r="J45" s="17">
        <v>0</v>
      </c>
      <c r="K45" s="17">
        <v>7232</v>
      </c>
      <c r="L45" s="17">
        <v>14904</v>
      </c>
      <c r="M45" s="17">
        <v>5723</v>
      </c>
      <c r="N45" s="17">
        <v>16704</v>
      </c>
      <c r="O45" s="17">
        <v>17749</v>
      </c>
      <c r="P45" s="17">
        <v>17490</v>
      </c>
      <c r="Q45" s="16">
        <v>10015</v>
      </c>
      <c r="R45" s="16">
        <v>10447</v>
      </c>
      <c r="S45" s="17">
        <v>9289</v>
      </c>
      <c r="T45" s="17">
        <v>11453</v>
      </c>
      <c r="U45" s="17">
        <v>7127</v>
      </c>
      <c r="V45" s="22">
        <f t="shared" si="0"/>
        <v>128133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91</v>
      </c>
      <c r="J46" s="17">
        <v>28679</v>
      </c>
      <c r="K46" s="17">
        <v>87469</v>
      </c>
      <c r="L46" s="17">
        <v>29194</v>
      </c>
      <c r="M46" s="17">
        <v>32749</v>
      </c>
      <c r="N46" s="17">
        <v>64295</v>
      </c>
      <c r="O46" s="17">
        <v>86793</v>
      </c>
      <c r="P46" s="17">
        <v>111235</v>
      </c>
      <c r="Q46" s="16">
        <v>94010</v>
      </c>
      <c r="R46" s="16">
        <v>86361</v>
      </c>
      <c r="S46" s="17">
        <v>42090</v>
      </c>
      <c r="T46" s="17">
        <v>33316</v>
      </c>
      <c r="U46" s="17">
        <v>49701</v>
      </c>
      <c r="V46" s="22">
        <f t="shared" si="0"/>
        <v>745892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69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0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70</v>
      </c>
      <c r="J48" s="17">
        <v>7243</v>
      </c>
      <c r="K48" s="17">
        <v>4799</v>
      </c>
      <c r="L48" s="17">
        <v>4684</v>
      </c>
      <c r="M48" s="17">
        <v>5336</v>
      </c>
      <c r="N48" s="17">
        <v>5826</v>
      </c>
      <c r="O48" s="17">
        <v>7196</v>
      </c>
      <c r="P48" s="17">
        <v>6387</v>
      </c>
      <c r="Q48" s="16">
        <v>3769</v>
      </c>
      <c r="R48" s="16">
        <v>5801</v>
      </c>
      <c r="S48" s="17">
        <v>3725</v>
      </c>
      <c r="T48" s="17">
        <v>5821</v>
      </c>
      <c r="U48" s="17">
        <v>4927</v>
      </c>
      <c r="V48" s="22">
        <f t="shared" si="0"/>
        <v>65514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93</v>
      </c>
      <c r="J49" s="17">
        <v>0</v>
      </c>
      <c r="K49" s="17">
        <v>0</v>
      </c>
      <c r="L49" s="17">
        <v>11354</v>
      </c>
      <c r="M49" s="17">
        <v>0</v>
      </c>
      <c r="N49" s="17">
        <v>0</v>
      </c>
      <c r="O49" s="17">
        <v>0</v>
      </c>
      <c r="P49" s="17">
        <v>6555</v>
      </c>
      <c r="Q49" s="16">
        <v>12961</v>
      </c>
      <c r="R49" s="16">
        <v>0</v>
      </c>
      <c r="S49" s="17">
        <v>61901</v>
      </c>
      <c r="T49" s="17">
        <v>41232</v>
      </c>
      <c r="U49" s="17">
        <v>14450</v>
      </c>
      <c r="V49" s="22">
        <f t="shared" si="0"/>
        <v>148453</v>
      </c>
    </row>
    <row r="50" spans="1:22" ht="16.5" thickBot="1" x14ac:dyDescent="0.3">
      <c r="A50" s="312"/>
      <c r="B50" s="315"/>
      <c r="C50" s="315"/>
      <c r="D50" s="315"/>
      <c r="E50" s="315"/>
      <c r="F50" s="315"/>
      <c r="G50" s="315"/>
      <c r="H50" s="315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1692867</v>
      </c>
    </row>
    <row r="52" spans="1:22" ht="15.75" x14ac:dyDescent="0.25">
      <c r="A52" s="312">
        <v>542</v>
      </c>
      <c r="B52" s="315" t="s">
        <v>38</v>
      </c>
      <c r="C52" s="315" t="s">
        <v>79</v>
      </c>
      <c r="D52" s="315">
        <v>200</v>
      </c>
      <c r="E52" s="327" t="s">
        <v>7</v>
      </c>
      <c r="F52" s="327" t="s">
        <v>39</v>
      </c>
      <c r="G52" s="327" t="s">
        <v>146</v>
      </c>
      <c r="H52" s="327" t="s">
        <v>40</v>
      </c>
      <c r="I52" s="41" t="s">
        <v>94</v>
      </c>
      <c r="J52" s="15">
        <v>28825</v>
      </c>
      <c r="K52" s="15">
        <v>23233</v>
      </c>
      <c r="L52" s="15">
        <v>20573</v>
      </c>
      <c r="M52" s="15">
        <v>19457</v>
      </c>
      <c r="N52" s="15">
        <v>17384</v>
      </c>
      <c r="O52" s="15">
        <v>12349</v>
      </c>
      <c r="P52" s="15">
        <v>25807</v>
      </c>
      <c r="Q52" s="16">
        <v>18484</v>
      </c>
      <c r="R52" s="14">
        <v>20207</v>
      </c>
      <c r="S52" s="15">
        <v>25944</v>
      </c>
      <c r="T52" s="15">
        <v>20280</v>
      </c>
      <c r="U52" s="15">
        <v>30018</v>
      </c>
      <c r="V52" s="23">
        <f>SUM(J52:U52)</f>
        <v>262561</v>
      </c>
    </row>
    <row r="53" spans="1:22" ht="15.75" x14ac:dyDescent="0.25">
      <c r="A53" s="312"/>
      <c r="B53" s="315"/>
      <c r="C53" s="315"/>
      <c r="D53" s="315"/>
      <c r="E53" s="327"/>
      <c r="F53" s="327"/>
      <c r="G53" s="327"/>
      <c r="H53" s="327"/>
      <c r="I53" s="4" t="s">
        <v>92</v>
      </c>
      <c r="J53" s="17">
        <v>72443</v>
      </c>
      <c r="K53" s="17">
        <v>67903</v>
      </c>
      <c r="L53" s="17">
        <v>65021</v>
      </c>
      <c r="M53" s="17">
        <v>78097</v>
      </c>
      <c r="N53" s="17">
        <v>76113</v>
      </c>
      <c r="O53" s="17">
        <v>60436</v>
      </c>
      <c r="P53" s="17">
        <v>61553</v>
      </c>
      <c r="Q53" s="16">
        <v>80466</v>
      </c>
      <c r="R53" s="16">
        <v>57598</v>
      </c>
      <c r="S53" s="17">
        <v>69290</v>
      </c>
      <c r="T53" s="17">
        <v>62161</v>
      </c>
      <c r="U53" s="17">
        <v>64625</v>
      </c>
      <c r="V53" s="22">
        <f>SUM(J53:U53)</f>
        <v>815706</v>
      </c>
    </row>
    <row r="54" spans="1:22" ht="15.75" x14ac:dyDescent="0.25">
      <c r="A54" s="312"/>
      <c r="B54" s="315"/>
      <c r="C54" s="315"/>
      <c r="D54" s="315"/>
      <c r="E54" s="327"/>
      <c r="F54" s="327"/>
      <c r="G54" s="327"/>
      <c r="H54" s="327"/>
      <c r="I54" s="3" t="s">
        <v>103</v>
      </c>
      <c r="J54" s="17">
        <v>2491</v>
      </c>
      <c r="K54" s="17">
        <v>3784</v>
      </c>
      <c r="L54" s="17">
        <v>0</v>
      </c>
      <c r="M54" s="17">
        <v>4177</v>
      </c>
      <c r="N54" s="17">
        <v>1280</v>
      </c>
      <c r="O54" s="17">
        <v>3998</v>
      </c>
      <c r="P54" s="17">
        <v>6619</v>
      </c>
      <c r="Q54" s="16">
        <v>983</v>
      </c>
      <c r="R54" s="16">
        <v>3416</v>
      </c>
      <c r="S54" s="17">
        <v>5129</v>
      </c>
      <c r="T54" s="17">
        <v>6335</v>
      </c>
      <c r="U54" s="17">
        <v>8250</v>
      </c>
      <c r="V54" s="22">
        <f>SUM(J54:U54)</f>
        <v>46462</v>
      </c>
    </row>
    <row r="55" spans="1:22" ht="16.5" thickBot="1" x14ac:dyDescent="0.3">
      <c r="A55" s="312"/>
      <c r="B55" s="315"/>
      <c r="C55" s="315"/>
      <c r="D55" s="315"/>
      <c r="E55" s="327"/>
      <c r="F55" s="327"/>
      <c r="G55" s="327"/>
      <c r="H55" s="327"/>
      <c r="I55" s="18" t="s">
        <v>91</v>
      </c>
      <c r="J55" s="28">
        <v>56418</v>
      </c>
      <c r="K55" s="28">
        <v>54310</v>
      </c>
      <c r="L55" s="28">
        <v>53587</v>
      </c>
      <c r="M55" s="28">
        <v>49753</v>
      </c>
      <c r="N55" s="28">
        <v>52978</v>
      </c>
      <c r="O55" s="28">
        <v>46626</v>
      </c>
      <c r="P55" s="28">
        <v>59061</v>
      </c>
      <c r="Q55" s="25">
        <v>54798</v>
      </c>
      <c r="R55" s="55">
        <v>55367</v>
      </c>
      <c r="S55" s="28">
        <v>51846</v>
      </c>
      <c r="T55" s="28">
        <v>56330</v>
      </c>
      <c r="U55" s="28">
        <v>61645</v>
      </c>
      <c r="V55" s="29">
        <f>SUM(J55:U55)</f>
        <v>652719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1777448</v>
      </c>
    </row>
    <row r="57" spans="1:22" ht="15.75" x14ac:dyDescent="0.25">
      <c r="A57" s="311">
        <v>554</v>
      </c>
      <c r="B57" s="314" t="s">
        <v>43</v>
      </c>
      <c r="C57" s="314" t="s">
        <v>79</v>
      </c>
      <c r="D57" s="314">
        <v>58</v>
      </c>
      <c r="E57" s="326" t="s">
        <v>147</v>
      </c>
      <c r="F57" s="314" t="s">
        <v>37</v>
      </c>
      <c r="G57" s="340" t="s">
        <v>148</v>
      </c>
      <c r="H57" s="314" t="s">
        <v>37</v>
      </c>
      <c r="I57" s="4" t="s">
        <v>92</v>
      </c>
      <c r="J57" s="17">
        <v>4353</v>
      </c>
      <c r="K57" s="17">
        <v>4646</v>
      </c>
      <c r="L57" s="17">
        <v>556</v>
      </c>
      <c r="M57" s="17">
        <v>1283</v>
      </c>
      <c r="N57" s="17">
        <v>1129</v>
      </c>
      <c r="O57" s="17">
        <v>2693</v>
      </c>
      <c r="P57" s="17">
        <v>0</v>
      </c>
      <c r="Q57" s="16">
        <v>1300</v>
      </c>
      <c r="R57" s="16">
        <v>3776</v>
      </c>
      <c r="S57" s="17">
        <v>2387</v>
      </c>
      <c r="T57" s="17">
        <v>0</v>
      </c>
      <c r="U57" s="17">
        <v>303</v>
      </c>
      <c r="V57" s="22">
        <f>SUM(J57:U57)</f>
        <v>22426</v>
      </c>
    </row>
    <row r="58" spans="1:22" ht="16.5" thickBot="1" x14ac:dyDescent="0.3">
      <c r="A58" s="313"/>
      <c r="B58" s="316"/>
      <c r="C58" s="316"/>
      <c r="D58" s="316"/>
      <c r="E58" s="328"/>
      <c r="F58" s="316"/>
      <c r="G58" s="328"/>
      <c r="H58" s="316"/>
      <c r="I58" s="18" t="s">
        <v>91</v>
      </c>
      <c r="J58" s="28">
        <v>4628</v>
      </c>
      <c r="K58" s="28">
        <v>3009</v>
      </c>
      <c r="L58" s="28">
        <v>1289</v>
      </c>
      <c r="M58" s="28">
        <v>1497</v>
      </c>
      <c r="N58" s="28">
        <v>0</v>
      </c>
      <c r="O58" s="28">
        <v>1992</v>
      </c>
      <c r="P58" s="28">
        <v>2002</v>
      </c>
      <c r="Q58" s="25">
        <v>636</v>
      </c>
      <c r="R58" s="55">
        <v>1496</v>
      </c>
      <c r="S58" s="28">
        <v>1377</v>
      </c>
      <c r="T58" s="28">
        <v>0</v>
      </c>
      <c r="U58" s="28">
        <v>0</v>
      </c>
      <c r="V58" s="29">
        <f>SUM(J58:U58)</f>
        <v>17926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40352</v>
      </c>
    </row>
    <row r="60" spans="1:22" ht="15.75" x14ac:dyDescent="0.25">
      <c r="A60" s="311">
        <v>560</v>
      </c>
      <c r="B60" s="326" t="s">
        <v>15</v>
      </c>
      <c r="C60" s="314" t="s">
        <v>77</v>
      </c>
      <c r="D60" s="317">
        <v>17.899999999999999</v>
      </c>
      <c r="E60" s="326" t="s">
        <v>149</v>
      </c>
      <c r="F60" s="314" t="s">
        <v>37</v>
      </c>
      <c r="G60" s="326" t="s">
        <v>9</v>
      </c>
      <c r="H60" s="314" t="s">
        <v>37</v>
      </c>
      <c r="I60" s="38" t="s">
        <v>163</v>
      </c>
      <c r="J60" s="15">
        <v>6100</v>
      </c>
      <c r="K60" s="15">
        <v>4351</v>
      </c>
      <c r="L60" s="15">
        <v>8005</v>
      </c>
      <c r="M60" s="15">
        <v>8612</v>
      </c>
      <c r="N60" s="15">
        <v>7399</v>
      </c>
      <c r="O60" s="15">
        <v>6916</v>
      </c>
      <c r="P60" s="15">
        <v>11515</v>
      </c>
      <c r="Q60" s="16">
        <v>10762</v>
      </c>
      <c r="R60" s="14">
        <v>8093</v>
      </c>
      <c r="S60" s="15">
        <v>8256</v>
      </c>
      <c r="T60" s="15">
        <v>8220</v>
      </c>
      <c r="U60" s="15">
        <v>6169</v>
      </c>
      <c r="V60" s="23">
        <f>SUM(J60:U60)</f>
        <v>94398</v>
      </c>
    </row>
    <row r="61" spans="1:22" ht="15.75" x14ac:dyDescent="0.25">
      <c r="A61" s="312"/>
      <c r="B61" s="327"/>
      <c r="C61" s="315"/>
      <c r="D61" s="318"/>
      <c r="E61" s="327"/>
      <c r="F61" s="315"/>
      <c r="G61" s="327"/>
      <c r="H61" s="315"/>
      <c r="I61" s="3" t="s">
        <v>103</v>
      </c>
      <c r="J61" s="16">
        <v>37311</v>
      </c>
      <c r="K61" s="17">
        <v>35863</v>
      </c>
      <c r="L61" s="17">
        <v>30616</v>
      </c>
      <c r="M61" s="17">
        <v>11777</v>
      </c>
      <c r="N61" s="17">
        <v>7640</v>
      </c>
      <c r="O61" s="17">
        <v>18669</v>
      </c>
      <c r="P61" s="17">
        <v>4884</v>
      </c>
      <c r="Q61" s="16">
        <v>22628</v>
      </c>
      <c r="R61" s="16">
        <v>22976</v>
      </c>
      <c r="S61" s="17">
        <v>13945</v>
      </c>
      <c r="T61" s="17">
        <v>20624</v>
      </c>
      <c r="U61" s="17">
        <v>17974</v>
      </c>
      <c r="V61" s="22">
        <f>SUM(J61:U61)</f>
        <v>244907</v>
      </c>
    </row>
    <row r="62" spans="1:22" ht="16.5" thickBot="1" x14ac:dyDescent="0.3">
      <c r="A62" s="313"/>
      <c r="B62" s="328"/>
      <c r="C62" s="316"/>
      <c r="D62" s="319"/>
      <c r="E62" s="328"/>
      <c r="F62" s="316"/>
      <c r="G62" s="328"/>
      <c r="H62" s="316"/>
      <c r="I62" s="44" t="s">
        <v>164</v>
      </c>
      <c r="J62" s="56">
        <v>14495</v>
      </c>
      <c r="K62" s="32">
        <v>15468</v>
      </c>
      <c r="L62" s="32">
        <v>17713</v>
      </c>
      <c r="M62" s="32">
        <v>10351</v>
      </c>
      <c r="N62" s="32">
        <v>4759</v>
      </c>
      <c r="O62" s="32">
        <v>0</v>
      </c>
      <c r="P62" s="32">
        <v>0</v>
      </c>
      <c r="Q62" s="56">
        <v>5955</v>
      </c>
      <c r="R62" s="56">
        <v>11552</v>
      </c>
      <c r="S62" s="32">
        <v>9178</v>
      </c>
      <c r="T62" s="32">
        <v>14107</v>
      </c>
      <c r="U62" s="32">
        <v>2735</v>
      </c>
      <c r="V62" s="33">
        <f>SUM(J62:U62)</f>
        <v>106313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445618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312">
        <v>598</v>
      </c>
      <c r="B68" s="327" t="s">
        <v>46</v>
      </c>
      <c r="C68" s="315" t="s">
        <v>84</v>
      </c>
      <c r="D68" s="315">
        <v>16</v>
      </c>
      <c r="E68" s="327" t="s">
        <v>18</v>
      </c>
      <c r="F68" s="327" t="s">
        <v>45</v>
      </c>
      <c r="G68" s="327" t="s">
        <v>150</v>
      </c>
      <c r="H68" s="327" t="s">
        <v>45</v>
      </c>
      <c r="I68" s="38" t="s">
        <v>92</v>
      </c>
      <c r="J68" s="15">
        <v>13235</v>
      </c>
      <c r="K68" s="15">
        <v>5568</v>
      </c>
      <c r="L68" s="15">
        <v>13821</v>
      </c>
      <c r="M68" s="15">
        <v>8180</v>
      </c>
      <c r="N68" s="15">
        <v>12022</v>
      </c>
      <c r="O68" s="15">
        <v>16046</v>
      </c>
      <c r="P68" s="15">
        <v>17266</v>
      </c>
      <c r="Q68" s="16">
        <v>17555</v>
      </c>
      <c r="R68" s="14">
        <v>11081</v>
      </c>
      <c r="S68" s="15">
        <v>17825</v>
      </c>
      <c r="T68" s="15">
        <v>13939</v>
      </c>
      <c r="U68" s="15">
        <v>8527</v>
      </c>
      <c r="V68" s="23">
        <f>SUM(J68:U68)</f>
        <v>155065</v>
      </c>
    </row>
    <row r="69" spans="1:22" ht="16.5" thickBot="1" x14ac:dyDescent="0.3">
      <c r="A69" s="312"/>
      <c r="B69" s="327"/>
      <c r="C69" s="315"/>
      <c r="D69" s="315"/>
      <c r="E69" s="327"/>
      <c r="F69" s="327"/>
      <c r="G69" s="327"/>
      <c r="H69" s="327"/>
      <c r="I69" s="37" t="s">
        <v>98</v>
      </c>
      <c r="J69" s="28">
        <v>1244</v>
      </c>
      <c r="K69" s="28">
        <v>2927</v>
      </c>
      <c r="L69" s="28">
        <v>1111</v>
      </c>
      <c r="M69" s="28">
        <v>2843</v>
      </c>
      <c r="N69" s="28">
        <v>2799</v>
      </c>
      <c r="O69" s="28">
        <v>3329</v>
      </c>
      <c r="P69" s="28">
        <v>2535</v>
      </c>
      <c r="Q69" s="25">
        <v>3459</v>
      </c>
      <c r="R69" s="55">
        <v>4291</v>
      </c>
      <c r="S69" s="28">
        <v>1657</v>
      </c>
      <c r="T69" s="28">
        <v>0</v>
      </c>
      <c r="U69" s="28">
        <v>1910</v>
      </c>
      <c r="V69" s="29">
        <f>SUM(J69:U69)</f>
        <v>28105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183170</v>
      </c>
    </row>
    <row r="71" spans="1:22" ht="15.75" x14ac:dyDescent="0.25">
      <c r="A71" s="312">
        <v>608</v>
      </c>
      <c r="B71" s="315" t="s">
        <v>47</v>
      </c>
      <c r="C71" s="315" t="s">
        <v>85</v>
      </c>
      <c r="D71" s="315">
        <v>98</v>
      </c>
      <c r="E71" s="327" t="s">
        <v>151</v>
      </c>
      <c r="F71" s="327" t="s">
        <v>45</v>
      </c>
      <c r="G71" s="327" t="s">
        <v>18</v>
      </c>
      <c r="H71" s="327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312"/>
      <c r="B72" s="315"/>
      <c r="C72" s="315"/>
      <c r="D72" s="315"/>
      <c r="E72" s="327"/>
      <c r="F72" s="327"/>
      <c r="G72" s="327"/>
      <c r="H72" s="327"/>
      <c r="I72" s="38" t="s">
        <v>92</v>
      </c>
      <c r="J72" s="15">
        <v>0</v>
      </c>
      <c r="K72" s="15">
        <v>0</v>
      </c>
      <c r="L72" s="15">
        <v>0</v>
      </c>
      <c r="M72" s="15">
        <v>36317</v>
      </c>
      <c r="N72" s="15">
        <v>17043</v>
      </c>
      <c r="O72" s="15">
        <v>0</v>
      </c>
      <c r="P72" s="15">
        <v>0</v>
      </c>
      <c r="Q72" s="16">
        <v>0</v>
      </c>
      <c r="R72" s="15">
        <v>0</v>
      </c>
      <c r="S72" s="15">
        <v>0</v>
      </c>
      <c r="T72" s="15">
        <v>0</v>
      </c>
      <c r="U72" s="15">
        <v>0</v>
      </c>
      <c r="V72" s="23">
        <f>SUM(J72:U72)</f>
        <v>53360</v>
      </c>
    </row>
    <row r="73" spans="1:22" ht="15.75" x14ac:dyDescent="0.25">
      <c r="A73" s="312"/>
      <c r="B73" s="315"/>
      <c r="C73" s="315"/>
      <c r="D73" s="315"/>
      <c r="E73" s="327"/>
      <c r="F73" s="327"/>
      <c r="G73" s="327"/>
      <c r="H73" s="327"/>
      <c r="I73" s="4" t="s">
        <v>91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5.75" x14ac:dyDescent="0.25">
      <c r="A74" s="312"/>
      <c r="B74" s="315"/>
      <c r="C74" s="315"/>
      <c r="D74" s="315"/>
      <c r="E74" s="327"/>
      <c r="F74" s="327"/>
      <c r="G74" s="327"/>
      <c r="H74" s="327"/>
      <c r="I74" s="4" t="s">
        <v>93</v>
      </c>
      <c r="J74" s="17">
        <v>0</v>
      </c>
      <c r="K74" s="17">
        <v>0</v>
      </c>
      <c r="L74" s="17">
        <v>0</v>
      </c>
      <c r="M74" s="17">
        <v>906</v>
      </c>
      <c r="N74" s="17">
        <v>0</v>
      </c>
      <c r="O74" s="17">
        <v>0</v>
      </c>
      <c r="P74" s="17">
        <v>0</v>
      </c>
      <c r="Q74" s="16">
        <v>0</v>
      </c>
      <c r="R74" s="17">
        <v>0</v>
      </c>
      <c r="S74" s="17">
        <v>0</v>
      </c>
      <c r="T74" s="17">
        <v>0</v>
      </c>
      <c r="U74" s="17">
        <v>0</v>
      </c>
      <c r="V74" s="22">
        <f>SUM(J74:U74)</f>
        <v>906</v>
      </c>
    </row>
    <row r="75" spans="1:22" ht="16.5" thickBot="1" x14ac:dyDescent="0.3">
      <c r="A75" s="312"/>
      <c r="B75" s="315"/>
      <c r="C75" s="315"/>
      <c r="D75" s="315"/>
      <c r="E75" s="327"/>
      <c r="F75" s="327"/>
      <c r="G75" s="327"/>
      <c r="H75" s="327"/>
      <c r="I75" s="37" t="s">
        <v>96</v>
      </c>
      <c r="J75" s="28">
        <v>0</v>
      </c>
      <c r="K75" s="28">
        <v>0</v>
      </c>
      <c r="L75" s="28">
        <v>22120</v>
      </c>
      <c r="M75" s="28">
        <v>47537</v>
      </c>
      <c r="N75" s="28">
        <v>11644</v>
      </c>
      <c r="O75" s="28">
        <v>16797</v>
      </c>
      <c r="P75" s="28">
        <v>36728</v>
      </c>
      <c r="Q75" s="25">
        <v>38375</v>
      </c>
      <c r="R75" s="26">
        <v>26920</v>
      </c>
      <c r="S75" s="26">
        <v>39562</v>
      </c>
      <c r="T75" s="26">
        <v>16694</v>
      </c>
      <c r="U75" s="28">
        <v>17067</v>
      </c>
      <c r="V75" s="29">
        <f>SUM(J75:U75)</f>
        <v>273444</v>
      </c>
    </row>
    <row r="76" spans="1:22" ht="16.5" thickBot="1" x14ac:dyDescent="0.3">
      <c r="A76" s="3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SUM(V71:V75)</f>
        <v>327710</v>
      </c>
    </row>
    <row r="77" spans="1:22" ht="15.75" x14ac:dyDescent="0.25">
      <c r="A77" s="311">
        <v>611</v>
      </c>
      <c r="B77" s="326" t="s">
        <v>38</v>
      </c>
      <c r="C77" s="314" t="s">
        <v>77</v>
      </c>
      <c r="D77" s="314">
        <v>66</v>
      </c>
      <c r="E77" s="326" t="s">
        <v>146</v>
      </c>
      <c r="F77" s="326" t="s">
        <v>40</v>
      </c>
      <c r="G77" s="340" t="s">
        <v>152</v>
      </c>
      <c r="H77" s="326" t="s">
        <v>40</v>
      </c>
      <c r="I77" s="38" t="s">
        <v>94</v>
      </c>
      <c r="J77" s="15">
        <v>9352</v>
      </c>
      <c r="K77" s="15">
        <v>9532</v>
      </c>
      <c r="L77" s="15">
        <v>7282</v>
      </c>
      <c r="M77" s="15">
        <v>6255</v>
      </c>
      <c r="N77" s="15">
        <v>5955</v>
      </c>
      <c r="O77" s="15">
        <v>4171</v>
      </c>
      <c r="P77" s="15">
        <v>6508</v>
      </c>
      <c r="Q77" s="16">
        <v>9187</v>
      </c>
      <c r="R77" s="14">
        <v>7645</v>
      </c>
      <c r="S77" s="15">
        <v>8477</v>
      </c>
      <c r="T77" s="15">
        <v>6285</v>
      </c>
      <c r="U77" s="15">
        <v>7402</v>
      </c>
      <c r="V77" s="23">
        <f>SUM(J77:U77)</f>
        <v>88051</v>
      </c>
    </row>
    <row r="78" spans="1:22" ht="15.75" x14ac:dyDescent="0.25">
      <c r="A78" s="312"/>
      <c r="B78" s="327"/>
      <c r="C78" s="315"/>
      <c r="D78" s="315"/>
      <c r="E78" s="327"/>
      <c r="F78" s="327"/>
      <c r="G78" s="341"/>
      <c r="H78" s="327"/>
      <c r="I78" s="4" t="s">
        <v>92</v>
      </c>
      <c r="J78" s="17">
        <v>15906</v>
      </c>
      <c r="K78" s="17">
        <v>15984</v>
      </c>
      <c r="L78" s="17">
        <v>10807</v>
      </c>
      <c r="M78" s="17">
        <v>20501</v>
      </c>
      <c r="N78" s="17">
        <v>12746</v>
      </c>
      <c r="O78" s="17">
        <v>12472</v>
      </c>
      <c r="P78" s="17">
        <v>8427</v>
      </c>
      <c r="Q78" s="16">
        <v>21741</v>
      </c>
      <c r="R78" s="16">
        <v>11889</v>
      </c>
      <c r="S78" s="17">
        <v>12551</v>
      </c>
      <c r="T78" s="17">
        <v>12968</v>
      </c>
      <c r="U78" s="17">
        <v>12269</v>
      </c>
      <c r="V78" s="22">
        <f>SUM(J78:U78)</f>
        <v>168261</v>
      </c>
    </row>
    <row r="79" spans="1:22" ht="15.75" x14ac:dyDescent="0.25">
      <c r="A79" s="312"/>
      <c r="B79" s="327"/>
      <c r="C79" s="315"/>
      <c r="D79" s="315"/>
      <c r="E79" s="327"/>
      <c r="F79" s="327"/>
      <c r="G79" s="341"/>
      <c r="H79" s="327"/>
      <c r="I79" s="4" t="s">
        <v>91</v>
      </c>
      <c r="J79" s="17">
        <v>15985</v>
      </c>
      <c r="K79" s="17">
        <v>19177</v>
      </c>
      <c r="L79" s="17">
        <v>16009</v>
      </c>
      <c r="M79" s="17">
        <v>15701</v>
      </c>
      <c r="N79" s="17">
        <v>18439</v>
      </c>
      <c r="O79" s="17">
        <v>13438</v>
      </c>
      <c r="P79" s="17">
        <v>17510</v>
      </c>
      <c r="Q79" s="16">
        <v>18202</v>
      </c>
      <c r="R79" s="16">
        <v>18057</v>
      </c>
      <c r="S79" s="17">
        <v>18702</v>
      </c>
      <c r="T79" s="17">
        <v>16872</v>
      </c>
      <c r="U79" s="17">
        <v>19879</v>
      </c>
      <c r="V79" s="22">
        <f>SUM(J79:U79)</f>
        <v>207971</v>
      </c>
    </row>
    <row r="80" spans="1:22" ht="16.5" thickBot="1" x14ac:dyDescent="0.3">
      <c r="A80" s="313"/>
      <c r="B80" s="328"/>
      <c r="C80" s="316"/>
      <c r="D80" s="316"/>
      <c r="E80" s="328"/>
      <c r="F80" s="328"/>
      <c r="G80" s="355"/>
      <c r="H80" s="328"/>
      <c r="I80" s="43" t="s">
        <v>95</v>
      </c>
      <c r="J80" s="56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69">
        <v>0</v>
      </c>
      <c r="R80" s="56">
        <v>0</v>
      </c>
      <c r="S80" s="32">
        <v>0</v>
      </c>
      <c r="T80" s="32">
        <v>0</v>
      </c>
      <c r="U80" s="32">
        <v>0</v>
      </c>
      <c r="V80" s="33">
        <f>SUM(J80:U80)</f>
        <v>0</v>
      </c>
    </row>
    <row r="81" spans="1:22" ht="16.5" thickBot="1" x14ac:dyDescent="0.3">
      <c r="A81" s="4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464283</v>
      </c>
    </row>
    <row r="82" spans="1:22" ht="15.75" x14ac:dyDescent="0.25">
      <c r="A82" s="312">
        <v>624</v>
      </c>
      <c r="B82" s="327" t="s">
        <v>56</v>
      </c>
      <c r="C82" s="335" t="s">
        <v>88</v>
      </c>
      <c r="D82" s="338" t="s">
        <v>89</v>
      </c>
      <c r="E82" s="327" t="s">
        <v>100</v>
      </c>
      <c r="F82" s="315" t="s">
        <v>42</v>
      </c>
      <c r="G82" s="327" t="s">
        <v>153</v>
      </c>
      <c r="H82" s="327" t="s">
        <v>57</v>
      </c>
      <c r="I82" s="41" t="s">
        <v>92</v>
      </c>
      <c r="J82" s="15">
        <v>251405</v>
      </c>
      <c r="K82" s="15">
        <v>296109</v>
      </c>
      <c r="L82" s="15">
        <v>353906</v>
      </c>
      <c r="M82" s="15">
        <v>363721</v>
      </c>
      <c r="N82" s="15">
        <v>339286</v>
      </c>
      <c r="O82" s="15">
        <v>352697</v>
      </c>
      <c r="P82" s="15">
        <v>364269</v>
      </c>
      <c r="Q82" s="16">
        <v>360076</v>
      </c>
      <c r="R82" s="14">
        <v>389918</v>
      </c>
      <c r="S82" s="15">
        <v>416979</v>
      </c>
      <c r="T82" s="15">
        <v>368149</v>
      </c>
      <c r="U82" s="15">
        <v>333722</v>
      </c>
      <c r="V82" s="23">
        <f>SUM(J82:U82)</f>
        <v>4190237</v>
      </c>
    </row>
    <row r="83" spans="1:22" ht="15.75" x14ac:dyDescent="0.25">
      <c r="A83" s="312"/>
      <c r="B83" s="327"/>
      <c r="C83" s="356"/>
      <c r="D83" s="318"/>
      <c r="E83" s="327"/>
      <c r="F83" s="315"/>
      <c r="G83" s="327"/>
      <c r="H83" s="327"/>
      <c r="I83" s="3" t="s">
        <v>103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6">
        <v>0</v>
      </c>
      <c r="R83" s="16">
        <v>0</v>
      </c>
      <c r="S83" s="17">
        <v>0</v>
      </c>
      <c r="T83" s="17">
        <v>0</v>
      </c>
      <c r="U83" s="17">
        <v>0</v>
      </c>
      <c r="V83" s="22">
        <f>SUM(J83:U83)</f>
        <v>0</v>
      </c>
    </row>
    <row r="84" spans="1:22" ht="15.75" x14ac:dyDescent="0.25">
      <c r="A84" s="312"/>
      <c r="B84" s="327"/>
      <c r="C84" s="356"/>
      <c r="D84" s="318"/>
      <c r="E84" s="327"/>
      <c r="F84" s="315"/>
      <c r="G84" s="327"/>
      <c r="H84" s="327"/>
      <c r="I84" s="37" t="s">
        <v>91</v>
      </c>
      <c r="J84" s="28">
        <v>134073</v>
      </c>
      <c r="K84" s="28">
        <v>152860</v>
      </c>
      <c r="L84" s="28">
        <v>188771</v>
      </c>
      <c r="M84" s="28">
        <v>143884</v>
      </c>
      <c r="N84" s="28">
        <v>172686</v>
      </c>
      <c r="O84" s="28">
        <v>167292</v>
      </c>
      <c r="P84" s="28">
        <v>156506</v>
      </c>
      <c r="Q84" s="55">
        <v>180956</v>
      </c>
      <c r="R84" s="55">
        <v>147641</v>
      </c>
      <c r="S84" s="28">
        <v>188437</v>
      </c>
      <c r="T84" s="28">
        <v>155301</v>
      </c>
      <c r="U84" s="28">
        <v>173686</v>
      </c>
      <c r="V84" s="29">
        <f>SUM(J84:U84)</f>
        <v>1962093</v>
      </c>
    </row>
    <row r="85" spans="1:22" ht="16.5" thickBot="1" x14ac:dyDescent="0.3">
      <c r="A85" s="312"/>
      <c r="B85" s="327"/>
      <c r="C85" s="356"/>
      <c r="D85" s="318"/>
      <c r="E85" s="327"/>
      <c r="F85" s="315"/>
      <c r="G85" s="327"/>
      <c r="H85" s="327"/>
      <c r="I85" s="18" t="s">
        <v>90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5">
        <v>0</v>
      </c>
      <c r="R85" s="55">
        <v>0</v>
      </c>
      <c r="S85" s="28">
        <v>0</v>
      </c>
      <c r="T85" s="28">
        <v>0</v>
      </c>
      <c r="U85" s="28">
        <v>0</v>
      </c>
      <c r="V85" s="29">
        <f>SUM(J85:U85)</f>
        <v>0</v>
      </c>
    </row>
    <row r="86" spans="1:22" ht="16.5" thickBot="1" x14ac:dyDescent="0.3">
      <c r="A86" s="3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0"/>
      <c r="V86" s="31">
        <f>SUM(V82:V85)</f>
        <v>6152330</v>
      </c>
    </row>
    <row r="87" spans="1:22" ht="15.75" x14ac:dyDescent="0.25">
      <c r="A87" s="311">
        <v>625</v>
      </c>
      <c r="B87" s="314" t="s">
        <v>53</v>
      </c>
      <c r="C87" s="314" t="s">
        <v>85</v>
      </c>
      <c r="D87" s="314">
        <v>372</v>
      </c>
      <c r="E87" s="314" t="s">
        <v>154</v>
      </c>
      <c r="F87" s="314" t="s">
        <v>42</v>
      </c>
      <c r="G87" s="314" t="s">
        <v>9</v>
      </c>
      <c r="H87" s="314" t="s">
        <v>37</v>
      </c>
      <c r="I87" s="41" t="s">
        <v>94</v>
      </c>
      <c r="J87" s="15">
        <v>10205</v>
      </c>
      <c r="K87" s="15">
        <v>9982</v>
      </c>
      <c r="L87" s="15">
        <v>9955</v>
      </c>
      <c r="M87" s="15">
        <v>0</v>
      </c>
      <c r="N87" s="15">
        <v>10020</v>
      </c>
      <c r="O87" s="15">
        <v>22459</v>
      </c>
      <c r="P87" s="15">
        <v>35094</v>
      </c>
      <c r="Q87" s="16">
        <v>32054</v>
      </c>
      <c r="R87" s="14">
        <v>42116</v>
      </c>
      <c r="S87" s="15">
        <v>0</v>
      </c>
      <c r="T87" s="15">
        <v>21864</v>
      </c>
      <c r="U87" s="15">
        <v>17616</v>
      </c>
      <c r="V87" s="23">
        <f t="shared" ref="V87:V97" si="1">SUM(J87:U87)</f>
        <v>211365</v>
      </c>
    </row>
    <row r="88" spans="1:22" ht="15.75" x14ac:dyDescent="0.25">
      <c r="A88" s="312"/>
      <c r="B88" s="315"/>
      <c r="C88" s="315"/>
      <c r="D88" s="315"/>
      <c r="E88" s="315"/>
      <c r="F88" s="315"/>
      <c r="G88" s="315"/>
      <c r="H88" s="315"/>
      <c r="I88" s="4" t="s">
        <v>92</v>
      </c>
      <c r="J88" s="17">
        <v>219010</v>
      </c>
      <c r="K88" s="17">
        <v>164022</v>
      </c>
      <c r="L88" s="17">
        <v>169385</v>
      </c>
      <c r="M88" s="17">
        <v>217128</v>
      </c>
      <c r="N88" s="17">
        <v>106052</v>
      </c>
      <c r="O88" s="17">
        <v>177168</v>
      </c>
      <c r="P88" s="17">
        <v>126979</v>
      </c>
      <c r="Q88" s="16">
        <v>124738</v>
      </c>
      <c r="R88" s="16">
        <v>60971</v>
      </c>
      <c r="S88" s="17">
        <v>91067</v>
      </c>
      <c r="T88" s="17">
        <v>49337</v>
      </c>
      <c r="U88" s="17">
        <v>64603</v>
      </c>
      <c r="V88" s="22">
        <f t="shared" si="1"/>
        <v>1570460</v>
      </c>
    </row>
    <row r="89" spans="1:22" ht="15.75" x14ac:dyDescent="0.25">
      <c r="A89" s="312"/>
      <c r="B89" s="315"/>
      <c r="C89" s="315"/>
      <c r="D89" s="315"/>
      <c r="E89" s="315"/>
      <c r="F89" s="315"/>
      <c r="G89" s="315"/>
      <c r="H89" s="315"/>
      <c r="I89" s="4" t="s">
        <v>98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5.75" x14ac:dyDescent="0.25">
      <c r="A90" s="312"/>
      <c r="B90" s="315"/>
      <c r="C90" s="315"/>
      <c r="D90" s="315"/>
      <c r="E90" s="315"/>
      <c r="F90" s="315"/>
      <c r="G90" s="315"/>
      <c r="H90" s="315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3" t="s">
        <v>91</v>
      </c>
      <c r="J91" s="17">
        <v>10672</v>
      </c>
      <c r="K91" s="17">
        <v>18655</v>
      </c>
      <c r="L91" s="17">
        <v>11551</v>
      </c>
      <c r="M91" s="17">
        <v>28497</v>
      </c>
      <c r="N91" s="17">
        <v>43719</v>
      </c>
      <c r="O91" s="17">
        <v>18187</v>
      </c>
      <c r="P91" s="17">
        <v>10129</v>
      </c>
      <c r="Q91" s="16">
        <v>5676</v>
      </c>
      <c r="R91" s="16">
        <v>11145</v>
      </c>
      <c r="S91" s="17">
        <v>2980</v>
      </c>
      <c r="T91" s="17">
        <v>38754</v>
      </c>
      <c r="U91" s="17">
        <v>5600</v>
      </c>
      <c r="V91" s="22">
        <f t="shared" si="1"/>
        <v>205565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3" t="s">
        <v>69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56">
        <v>0</v>
      </c>
      <c r="R92" s="56">
        <v>0</v>
      </c>
      <c r="S92" s="32">
        <v>0</v>
      </c>
      <c r="T92" s="32">
        <v>0</v>
      </c>
      <c r="U92" s="32">
        <v>0</v>
      </c>
      <c r="V92" s="33">
        <f t="shared" si="1"/>
        <v>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4" t="s">
        <v>70</v>
      </c>
      <c r="J93" s="16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" t="s">
        <v>123</v>
      </c>
      <c r="J94" s="16">
        <v>0</v>
      </c>
      <c r="K94" s="16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93</v>
      </c>
      <c r="J95" s="36">
        <v>242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242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96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6.5" thickBot="1" x14ac:dyDescent="0.3">
      <c r="A97" s="313"/>
      <c r="B97" s="316"/>
      <c r="C97" s="316"/>
      <c r="D97" s="316"/>
      <c r="E97" s="316"/>
      <c r="F97" s="316"/>
      <c r="G97" s="316"/>
      <c r="H97" s="316"/>
      <c r="I97" s="43" t="s">
        <v>90</v>
      </c>
      <c r="J97" s="56">
        <v>0</v>
      </c>
      <c r="K97" s="56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69">
        <v>0</v>
      </c>
      <c r="R97" s="56">
        <v>0</v>
      </c>
      <c r="S97" s="32">
        <v>0</v>
      </c>
      <c r="T97" s="32">
        <v>0</v>
      </c>
      <c r="U97" s="32">
        <v>0</v>
      </c>
      <c r="V97" s="33">
        <f t="shared" si="1"/>
        <v>0</v>
      </c>
    </row>
    <row r="98" spans="1:22" ht="16.5" thickBot="1" x14ac:dyDescent="0.3">
      <c r="A98" s="39"/>
      <c r="B98" s="40"/>
      <c r="C98" s="40"/>
      <c r="D98" s="40"/>
      <c r="E98" s="40"/>
      <c r="F98" s="40"/>
      <c r="G98" s="40"/>
      <c r="H98" s="40"/>
      <c r="I98" s="40"/>
      <c r="J98" s="66"/>
      <c r="K98" s="30"/>
      <c r="L98" s="30"/>
      <c r="M98" s="30"/>
      <c r="N98" s="30"/>
      <c r="O98" s="30"/>
      <c r="P98" s="30"/>
      <c r="Q98" s="59"/>
      <c r="R98" s="59"/>
      <c r="S98" s="30"/>
      <c r="T98" s="30"/>
      <c r="U98" s="30"/>
      <c r="V98" s="31">
        <f>SUM(V87:V97)</f>
        <v>1987632</v>
      </c>
    </row>
    <row r="99" spans="1:22" ht="15.75" x14ac:dyDescent="0.25">
      <c r="A99" s="311">
        <v>631</v>
      </c>
      <c r="B99" s="314" t="s">
        <v>58</v>
      </c>
      <c r="C99" s="314" t="s">
        <v>80</v>
      </c>
      <c r="D99" s="314">
        <v>50</v>
      </c>
      <c r="E99" s="320" t="s">
        <v>155</v>
      </c>
      <c r="F99" s="314" t="s">
        <v>42</v>
      </c>
      <c r="G99" s="314" t="s">
        <v>156</v>
      </c>
      <c r="H99" s="314" t="s">
        <v>42</v>
      </c>
      <c r="I99" s="41" t="s">
        <v>94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6">
        <v>0</v>
      </c>
      <c r="R99" s="14">
        <v>0</v>
      </c>
      <c r="S99" s="15">
        <v>0</v>
      </c>
      <c r="T99" s="15">
        <v>0</v>
      </c>
      <c r="U99" s="15">
        <v>0</v>
      </c>
      <c r="V99" s="23">
        <f t="shared" ref="V99:V105" si="2">SUM(J99:U99)</f>
        <v>0</v>
      </c>
    </row>
    <row r="100" spans="1:22" ht="15.75" x14ac:dyDescent="0.25">
      <c r="A100" s="312"/>
      <c r="B100" s="315"/>
      <c r="C100" s="315"/>
      <c r="D100" s="315"/>
      <c r="E100" s="315"/>
      <c r="F100" s="315"/>
      <c r="G100" s="315"/>
      <c r="H100" s="315"/>
      <c r="I100" s="41" t="s">
        <v>92</v>
      </c>
      <c r="J100" s="15">
        <v>146858</v>
      </c>
      <c r="K100" s="15">
        <v>174418</v>
      </c>
      <c r="L100" s="15">
        <v>169722</v>
      </c>
      <c r="M100" s="15">
        <v>177834</v>
      </c>
      <c r="N100" s="15">
        <v>139776</v>
      </c>
      <c r="O100" s="15">
        <v>154971</v>
      </c>
      <c r="P100" s="15">
        <v>193474</v>
      </c>
      <c r="Q100" s="16">
        <v>191442</v>
      </c>
      <c r="R100" s="14">
        <v>174487</v>
      </c>
      <c r="S100" s="15">
        <v>187985</v>
      </c>
      <c r="T100" s="15">
        <v>182903</v>
      </c>
      <c r="U100" s="15">
        <v>185692</v>
      </c>
      <c r="V100" s="23">
        <f t="shared" si="2"/>
        <v>2079562</v>
      </c>
    </row>
    <row r="101" spans="1:22" ht="15.75" x14ac:dyDescent="0.25">
      <c r="A101" s="312"/>
      <c r="B101" s="315"/>
      <c r="C101" s="315"/>
      <c r="D101" s="315"/>
      <c r="E101" s="315"/>
      <c r="F101" s="315"/>
      <c r="G101" s="315"/>
      <c r="H101" s="315"/>
      <c r="I101" s="41" t="s">
        <v>98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si="2"/>
        <v>0</v>
      </c>
    </row>
    <row r="102" spans="1:22" ht="15.75" x14ac:dyDescent="0.25">
      <c r="A102" s="312"/>
      <c r="B102" s="315"/>
      <c r="C102" s="315"/>
      <c r="D102" s="315"/>
      <c r="E102" s="315"/>
      <c r="F102" s="315"/>
      <c r="G102" s="315"/>
      <c r="H102" s="315"/>
      <c r="I102" s="3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468</v>
      </c>
      <c r="P102" s="17">
        <v>177</v>
      </c>
      <c r="Q102" s="16">
        <v>0</v>
      </c>
      <c r="R102" s="16">
        <v>0</v>
      </c>
      <c r="S102" s="17">
        <v>0</v>
      </c>
      <c r="T102" s="17">
        <v>672</v>
      </c>
      <c r="U102" s="17">
        <v>0</v>
      </c>
      <c r="V102" s="22">
        <f t="shared" si="2"/>
        <v>1317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37" t="s">
        <v>91</v>
      </c>
      <c r="J103" s="17">
        <v>37523</v>
      </c>
      <c r="K103" s="17">
        <v>15946</v>
      </c>
      <c r="L103" s="17">
        <v>38262</v>
      </c>
      <c r="M103" s="17">
        <v>66192</v>
      </c>
      <c r="N103" s="17">
        <v>90088</v>
      </c>
      <c r="O103" s="17">
        <v>73570</v>
      </c>
      <c r="P103" s="17">
        <v>59854</v>
      </c>
      <c r="Q103" s="16">
        <v>54765</v>
      </c>
      <c r="R103" s="16">
        <v>77263</v>
      </c>
      <c r="S103" s="17">
        <v>96692</v>
      </c>
      <c r="T103" s="17">
        <v>57113</v>
      </c>
      <c r="U103" s="17">
        <v>62923</v>
      </c>
      <c r="V103" s="22">
        <f t="shared" si="2"/>
        <v>730191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" t="s">
        <v>93</v>
      </c>
      <c r="J104" s="17">
        <v>0</v>
      </c>
      <c r="K104" s="17">
        <v>5863</v>
      </c>
      <c r="L104" s="17">
        <v>0</v>
      </c>
      <c r="M104" s="17">
        <v>0</v>
      </c>
      <c r="N104" s="17">
        <v>0</v>
      </c>
      <c r="O104" s="17">
        <v>0</v>
      </c>
      <c r="P104" s="17">
        <v>1227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2"/>
        <v>7090</v>
      </c>
    </row>
    <row r="105" spans="1:22" ht="16.5" thickBot="1" x14ac:dyDescent="0.3">
      <c r="A105" s="313"/>
      <c r="B105" s="316"/>
      <c r="C105" s="316"/>
      <c r="D105" s="316"/>
      <c r="E105" s="316"/>
      <c r="F105" s="316"/>
      <c r="G105" s="316"/>
      <c r="H105" s="316"/>
      <c r="I105" s="43" t="s">
        <v>95</v>
      </c>
      <c r="J105" s="56">
        <v>773</v>
      </c>
      <c r="K105" s="32">
        <v>1270</v>
      </c>
      <c r="L105" s="32">
        <v>602</v>
      </c>
      <c r="M105" s="32">
        <v>691</v>
      </c>
      <c r="N105" s="32">
        <v>1205</v>
      </c>
      <c r="O105" s="32">
        <v>2927</v>
      </c>
      <c r="P105" s="32">
        <v>2901</v>
      </c>
      <c r="Q105" s="69">
        <v>1884</v>
      </c>
      <c r="R105" s="56">
        <v>1226</v>
      </c>
      <c r="S105" s="32">
        <v>1976</v>
      </c>
      <c r="T105" s="32">
        <v>603</v>
      </c>
      <c r="U105" s="32">
        <v>953</v>
      </c>
      <c r="V105" s="33">
        <f t="shared" si="2"/>
        <v>17011</v>
      </c>
    </row>
    <row r="106" spans="1:22" ht="16.5" thickBot="1" x14ac:dyDescent="0.3">
      <c r="A106" s="4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SUM(V99:V105)</f>
        <v>2835171</v>
      </c>
    </row>
    <row r="107" spans="1:22" ht="15.75" x14ac:dyDescent="0.25">
      <c r="A107" s="311">
        <v>632</v>
      </c>
      <c r="B107" s="314" t="s">
        <v>48</v>
      </c>
      <c r="C107" s="314" t="s">
        <v>80</v>
      </c>
      <c r="D107" s="317">
        <v>50.4</v>
      </c>
      <c r="E107" s="314" t="s">
        <v>156</v>
      </c>
      <c r="F107" s="314" t="s">
        <v>42</v>
      </c>
      <c r="G107" s="320" t="s">
        <v>155</v>
      </c>
      <c r="H107" s="314" t="s">
        <v>42</v>
      </c>
      <c r="I107" s="41" t="s">
        <v>98</v>
      </c>
      <c r="J107" s="15">
        <v>70882</v>
      </c>
      <c r="K107" s="15">
        <v>24939</v>
      </c>
      <c r="L107" s="15">
        <v>22779</v>
      </c>
      <c r="M107" s="15">
        <v>16473</v>
      </c>
      <c r="N107" s="15">
        <v>6440</v>
      </c>
      <c r="O107" s="15">
        <v>14091</v>
      </c>
      <c r="P107" s="15">
        <v>11439</v>
      </c>
      <c r="Q107" s="16">
        <v>9339</v>
      </c>
      <c r="R107" s="14">
        <v>16731</v>
      </c>
      <c r="S107" s="15">
        <v>16436</v>
      </c>
      <c r="T107" s="15">
        <v>5392</v>
      </c>
      <c r="U107" s="15">
        <v>27662</v>
      </c>
      <c r="V107" s="23">
        <f t="shared" ref="V107:V112" si="3">SUM(J107:U107)</f>
        <v>242603</v>
      </c>
    </row>
    <row r="108" spans="1:22" ht="15.75" x14ac:dyDescent="0.25">
      <c r="A108" s="312"/>
      <c r="B108" s="315"/>
      <c r="C108" s="315"/>
      <c r="D108" s="318"/>
      <c r="E108" s="315"/>
      <c r="F108" s="315"/>
      <c r="G108" s="315"/>
      <c r="H108" s="315"/>
      <c r="I108" s="4" t="s">
        <v>75</v>
      </c>
      <c r="J108" s="17">
        <v>35593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38675</v>
      </c>
      <c r="R108" s="16">
        <v>10732</v>
      </c>
      <c r="S108" s="17">
        <v>32411</v>
      </c>
      <c r="T108" s="17">
        <v>0</v>
      </c>
      <c r="U108" s="17">
        <v>52885</v>
      </c>
      <c r="V108" s="22">
        <f t="shared" si="3"/>
        <v>170296</v>
      </c>
    </row>
    <row r="109" spans="1:22" ht="15.75" x14ac:dyDescent="0.25">
      <c r="A109" s="312"/>
      <c r="B109" s="315"/>
      <c r="C109" s="315"/>
      <c r="D109" s="318"/>
      <c r="E109" s="315"/>
      <c r="F109" s="315"/>
      <c r="G109" s="315"/>
      <c r="H109" s="315"/>
      <c r="I109" s="4" t="s">
        <v>101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312"/>
      <c r="B110" s="315"/>
      <c r="C110" s="315"/>
      <c r="D110" s="318"/>
      <c r="E110" s="315"/>
      <c r="F110" s="315"/>
      <c r="G110" s="315"/>
      <c r="H110" s="315"/>
      <c r="I110" s="4" t="s">
        <v>71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0</v>
      </c>
    </row>
    <row r="111" spans="1:22" ht="15.75" x14ac:dyDescent="0.25">
      <c r="A111" s="312"/>
      <c r="B111" s="315"/>
      <c r="C111" s="315"/>
      <c r="D111" s="318"/>
      <c r="E111" s="315"/>
      <c r="F111" s="315"/>
      <c r="G111" s="315"/>
      <c r="H111" s="315"/>
      <c r="I111" s="4" t="s">
        <v>97</v>
      </c>
      <c r="J111" s="17">
        <v>55168</v>
      </c>
      <c r="K111" s="17">
        <v>27269</v>
      </c>
      <c r="L111" s="17">
        <v>142979</v>
      </c>
      <c r="M111" s="17">
        <v>104292</v>
      </c>
      <c r="N111" s="17">
        <v>49669</v>
      </c>
      <c r="O111" s="17">
        <v>18373</v>
      </c>
      <c r="P111" s="17">
        <v>105112</v>
      </c>
      <c r="Q111" s="16">
        <v>11052</v>
      </c>
      <c r="R111" s="16">
        <v>41592</v>
      </c>
      <c r="S111" s="17">
        <v>0</v>
      </c>
      <c r="T111" s="17">
        <v>76507</v>
      </c>
      <c r="U111" s="17">
        <v>0</v>
      </c>
      <c r="V111" s="22">
        <f t="shared" si="3"/>
        <v>632013</v>
      </c>
    </row>
    <row r="112" spans="1:22" ht="16.5" thickBot="1" x14ac:dyDescent="0.3">
      <c r="A112" s="313"/>
      <c r="B112" s="316"/>
      <c r="C112" s="316"/>
      <c r="D112" s="319"/>
      <c r="E112" s="316"/>
      <c r="F112" s="316"/>
      <c r="G112" s="316"/>
      <c r="H112" s="316"/>
      <c r="I112" s="43" t="s">
        <v>102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56">
        <v>0</v>
      </c>
      <c r="R112" s="56">
        <v>0</v>
      </c>
      <c r="S112" s="32">
        <v>0</v>
      </c>
      <c r="T112" s="32">
        <v>0</v>
      </c>
      <c r="U112" s="32">
        <v>0</v>
      </c>
      <c r="V112" s="33">
        <f t="shared" si="3"/>
        <v>0</v>
      </c>
    </row>
    <row r="113" spans="1:22" ht="16.5" thickBot="1" x14ac:dyDescent="0.3">
      <c r="A113" s="3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0"/>
      <c r="V113" s="31">
        <f>SUM(V107:V112)</f>
        <v>1044912</v>
      </c>
    </row>
    <row r="114" spans="1:22" ht="15.75" x14ac:dyDescent="0.25">
      <c r="A114" s="311">
        <v>645</v>
      </c>
      <c r="B114" s="314" t="s">
        <v>50</v>
      </c>
      <c r="C114" s="314" t="s">
        <v>80</v>
      </c>
      <c r="D114" s="314">
        <v>46</v>
      </c>
      <c r="E114" s="320" t="s">
        <v>157</v>
      </c>
      <c r="F114" s="314" t="s">
        <v>42</v>
      </c>
      <c r="G114" s="320" t="s">
        <v>155</v>
      </c>
      <c r="H114" s="314" t="s">
        <v>42</v>
      </c>
      <c r="I114" s="62" t="s">
        <v>92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6305</v>
      </c>
      <c r="P114" s="15">
        <v>0</v>
      </c>
      <c r="Q114" s="15">
        <v>0</v>
      </c>
      <c r="R114" s="14">
        <v>0</v>
      </c>
      <c r="S114" s="15">
        <v>0</v>
      </c>
      <c r="T114" s="15">
        <v>0</v>
      </c>
      <c r="U114" s="15">
        <v>0</v>
      </c>
      <c r="V114" s="23">
        <f>SUM(J114:U114)</f>
        <v>6305</v>
      </c>
    </row>
    <row r="115" spans="1:22" ht="15.75" x14ac:dyDescent="0.25">
      <c r="A115" s="312"/>
      <c r="B115" s="315"/>
      <c r="C115" s="315"/>
      <c r="D115" s="315"/>
      <c r="E115" s="315"/>
      <c r="F115" s="315"/>
      <c r="G115" s="315"/>
      <c r="H115" s="315"/>
      <c r="I115" s="3" t="s">
        <v>103</v>
      </c>
      <c r="J115" s="17">
        <v>44898</v>
      </c>
      <c r="K115" s="17">
        <v>48036</v>
      </c>
      <c r="L115" s="17">
        <v>89777</v>
      </c>
      <c r="M115" s="17">
        <v>68456</v>
      </c>
      <c r="N115" s="17">
        <v>94354</v>
      </c>
      <c r="O115" s="17">
        <v>57245</v>
      </c>
      <c r="P115" s="17">
        <v>82096</v>
      </c>
      <c r="Q115" s="17">
        <v>47071</v>
      </c>
      <c r="R115" s="57">
        <v>103997</v>
      </c>
      <c r="S115" s="17">
        <v>152822</v>
      </c>
      <c r="T115" s="17">
        <v>100857</v>
      </c>
      <c r="U115" s="17">
        <v>103681</v>
      </c>
      <c r="V115" s="53">
        <f>SUM(J115:U115)</f>
        <v>993290</v>
      </c>
    </row>
    <row r="116" spans="1:22" ht="15.75" x14ac:dyDescent="0.25">
      <c r="A116" s="312"/>
      <c r="B116" s="315"/>
      <c r="C116" s="315"/>
      <c r="D116" s="315"/>
      <c r="E116" s="315"/>
      <c r="F116" s="315"/>
      <c r="G116" s="315"/>
      <c r="H116" s="315"/>
      <c r="I116" s="3" t="s">
        <v>91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7373</v>
      </c>
      <c r="P116" s="17">
        <v>0</v>
      </c>
      <c r="Q116" s="17">
        <v>0</v>
      </c>
      <c r="R116" s="57">
        <v>0</v>
      </c>
      <c r="S116" s="17">
        <v>0</v>
      </c>
      <c r="T116" s="17">
        <v>0</v>
      </c>
      <c r="U116" s="17">
        <v>0</v>
      </c>
      <c r="V116" s="53">
        <f>SUM(J116:U116)</f>
        <v>7373</v>
      </c>
    </row>
    <row r="117" spans="1:22" ht="16.5" thickBot="1" x14ac:dyDescent="0.3">
      <c r="A117" s="313"/>
      <c r="B117" s="316"/>
      <c r="C117" s="316"/>
      <c r="D117" s="316"/>
      <c r="E117" s="316"/>
      <c r="F117" s="316"/>
      <c r="G117" s="316"/>
      <c r="H117" s="316"/>
      <c r="I117" s="54" t="s">
        <v>93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SUM(V114:V117)</f>
        <v>1006968</v>
      </c>
    </row>
    <row r="119" spans="1:22" ht="15.75" x14ac:dyDescent="0.25">
      <c r="A119" s="311">
        <v>646</v>
      </c>
      <c r="B119" s="315" t="s">
        <v>51</v>
      </c>
      <c r="C119" s="315" t="s">
        <v>79</v>
      </c>
      <c r="D119" s="315">
        <v>37</v>
      </c>
      <c r="E119" s="315" t="s">
        <v>157</v>
      </c>
      <c r="F119" s="315" t="s">
        <v>42</v>
      </c>
      <c r="G119" s="321" t="s">
        <v>155</v>
      </c>
      <c r="H119" s="315" t="s">
        <v>42</v>
      </c>
      <c r="I119" s="71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2993</v>
      </c>
      <c r="Q119" s="14">
        <v>3762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6755</v>
      </c>
    </row>
    <row r="120" spans="1:22" ht="15.75" x14ac:dyDescent="0.25">
      <c r="A120" s="312"/>
      <c r="B120" s="315"/>
      <c r="C120" s="315"/>
      <c r="D120" s="315"/>
      <c r="E120" s="315"/>
      <c r="F120" s="315"/>
      <c r="G120" s="315"/>
      <c r="H120" s="315"/>
      <c r="I120" s="3" t="s">
        <v>103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35918</v>
      </c>
      <c r="P120" s="17">
        <v>1726</v>
      </c>
      <c r="Q120" s="55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37644</v>
      </c>
    </row>
    <row r="121" spans="1:22" ht="15.75" x14ac:dyDescent="0.25">
      <c r="A121" s="312"/>
      <c r="B121" s="315"/>
      <c r="C121" s="315"/>
      <c r="D121" s="315"/>
      <c r="E121" s="315"/>
      <c r="F121" s="315"/>
      <c r="G121" s="315"/>
      <c r="H121" s="315"/>
      <c r="I121" s="37" t="s">
        <v>91</v>
      </c>
      <c r="J121" s="28">
        <v>44091</v>
      </c>
      <c r="K121" s="28">
        <v>37848</v>
      </c>
      <c r="L121" s="28">
        <v>80112</v>
      </c>
      <c r="M121" s="28">
        <v>113332</v>
      </c>
      <c r="N121" s="28">
        <v>55026</v>
      </c>
      <c r="O121" s="28">
        <v>77912</v>
      </c>
      <c r="P121" s="28">
        <v>81627</v>
      </c>
      <c r="Q121" s="55">
        <v>56093</v>
      </c>
      <c r="R121" s="17">
        <v>130385</v>
      </c>
      <c r="S121" s="17">
        <v>71060</v>
      </c>
      <c r="T121" s="17">
        <v>94821</v>
      </c>
      <c r="U121" s="17">
        <v>157244</v>
      </c>
      <c r="V121" s="22">
        <f>SUM(J121:U121)</f>
        <v>999551</v>
      </c>
    </row>
    <row r="122" spans="1:22" ht="15.75" x14ac:dyDescent="0.25">
      <c r="A122" s="312"/>
      <c r="B122" s="315"/>
      <c r="C122" s="315"/>
      <c r="D122" s="315"/>
      <c r="E122" s="315"/>
      <c r="F122" s="315"/>
      <c r="G122" s="315"/>
      <c r="H122" s="315"/>
      <c r="I122" s="4" t="s">
        <v>115</v>
      </c>
      <c r="J122" s="17">
        <v>3370</v>
      </c>
      <c r="K122" s="17">
        <v>0</v>
      </c>
      <c r="L122" s="17">
        <v>0</v>
      </c>
      <c r="M122" s="17">
        <v>4088</v>
      </c>
      <c r="N122" s="17">
        <v>0</v>
      </c>
      <c r="O122" s="17">
        <v>0</v>
      </c>
      <c r="P122" s="17">
        <v>0</v>
      </c>
      <c r="Q122" s="16">
        <v>0</v>
      </c>
      <c r="R122" s="16">
        <v>0</v>
      </c>
      <c r="S122" s="17">
        <v>0</v>
      </c>
      <c r="T122" s="17">
        <v>0</v>
      </c>
      <c r="U122" s="17">
        <v>0</v>
      </c>
      <c r="V122" s="22">
        <f>SUM(J122:U122)</f>
        <v>7458</v>
      </c>
    </row>
    <row r="123" spans="1:22" ht="16.5" thickBot="1" x14ac:dyDescent="0.3">
      <c r="A123" s="313"/>
      <c r="B123" s="315"/>
      <c r="C123" s="315"/>
      <c r="D123" s="315"/>
      <c r="E123" s="315"/>
      <c r="F123" s="315"/>
      <c r="G123" s="315"/>
      <c r="H123" s="315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56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0"/>
      <c r="V124" s="31">
        <f>SUM(V119:V123)</f>
        <v>1051408</v>
      </c>
    </row>
    <row r="125" spans="1:22" ht="15.75" x14ac:dyDescent="0.25">
      <c r="A125" s="311">
        <v>647</v>
      </c>
      <c r="B125" s="314" t="s">
        <v>59</v>
      </c>
      <c r="C125" s="314" t="s">
        <v>83</v>
      </c>
      <c r="D125" s="317">
        <v>37.9</v>
      </c>
      <c r="E125" s="320" t="s">
        <v>155</v>
      </c>
      <c r="F125" s="314" t="s">
        <v>42</v>
      </c>
      <c r="G125" s="314" t="s">
        <v>157</v>
      </c>
      <c r="H125" s="314" t="s">
        <v>42</v>
      </c>
      <c r="I125" s="41" t="s">
        <v>98</v>
      </c>
      <c r="J125" s="15">
        <v>380</v>
      </c>
      <c r="K125" s="15">
        <v>12703</v>
      </c>
      <c r="L125" s="15">
        <v>15173</v>
      </c>
      <c r="M125" s="15">
        <v>7446</v>
      </c>
      <c r="N125" s="15">
        <v>3442</v>
      </c>
      <c r="O125" s="15">
        <v>24227</v>
      </c>
      <c r="P125" s="15">
        <v>7869</v>
      </c>
      <c r="Q125" s="14">
        <v>11909</v>
      </c>
      <c r="R125" s="14">
        <v>18103</v>
      </c>
      <c r="S125" s="15">
        <v>5960</v>
      </c>
      <c r="T125" s="15">
        <v>14956</v>
      </c>
      <c r="U125" s="15">
        <v>0</v>
      </c>
      <c r="V125" s="23">
        <f t="shared" ref="V125:V131" si="4">SUM(J125:U125)</f>
        <v>122168</v>
      </c>
    </row>
    <row r="126" spans="1:22" ht="15.75" x14ac:dyDescent="0.25">
      <c r="A126" s="312"/>
      <c r="B126" s="315"/>
      <c r="C126" s="315"/>
      <c r="D126" s="318"/>
      <c r="E126" s="315"/>
      <c r="F126" s="315"/>
      <c r="G126" s="315"/>
      <c r="H126" s="315"/>
      <c r="I126" s="18" t="s">
        <v>75</v>
      </c>
      <c r="J126" s="28">
        <v>5618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55">
        <v>34533</v>
      </c>
      <c r="R126" s="55">
        <v>36742</v>
      </c>
      <c r="S126" s="28">
        <v>0</v>
      </c>
      <c r="T126" s="28">
        <v>25004</v>
      </c>
      <c r="U126" s="28">
        <v>36002</v>
      </c>
      <c r="V126" s="29">
        <f t="shared" si="4"/>
        <v>137899</v>
      </c>
    </row>
    <row r="127" spans="1:22" ht="15.75" x14ac:dyDescent="0.25">
      <c r="A127" s="312"/>
      <c r="B127" s="315"/>
      <c r="C127" s="315"/>
      <c r="D127" s="318"/>
      <c r="E127" s="315"/>
      <c r="F127" s="315"/>
      <c r="G127" s="315"/>
      <c r="H127" s="315"/>
      <c r="I127" s="18" t="s">
        <v>101</v>
      </c>
      <c r="J127" s="55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55">
        <v>0</v>
      </c>
      <c r="R127" s="55">
        <v>0</v>
      </c>
      <c r="S127" s="28">
        <v>0</v>
      </c>
      <c r="T127" s="28">
        <v>0</v>
      </c>
      <c r="U127" s="28">
        <v>0</v>
      </c>
      <c r="V127" s="29">
        <f t="shared" si="4"/>
        <v>0</v>
      </c>
    </row>
    <row r="128" spans="1:22" ht="15.75" x14ac:dyDescent="0.25">
      <c r="A128" s="312"/>
      <c r="B128" s="315"/>
      <c r="C128" s="315"/>
      <c r="D128" s="318"/>
      <c r="E128" s="315"/>
      <c r="F128" s="315"/>
      <c r="G128" s="315"/>
      <c r="H128" s="315"/>
      <c r="I128" s="4" t="s">
        <v>71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22">
        <f t="shared" si="4"/>
        <v>0</v>
      </c>
    </row>
    <row r="129" spans="1:22" ht="15.75" x14ac:dyDescent="0.25">
      <c r="A129" s="312"/>
      <c r="B129" s="315"/>
      <c r="C129" s="315"/>
      <c r="D129" s="318"/>
      <c r="E129" s="315"/>
      <c r="F129" s="315"/>
      <c r="G129" s="315"/>
      <c r="H129" s="315"/>
      <c r="I129" s="4" t="s">
        <v>97</v>
      </c>
      <c r="J129" s="16">
        <v>288991</v>
      </c>
      <c r="K129" s="17">
        <v>262088</v>
      </c>
      <c r="L129" s="17">
        <v>354753</v>
      </c>
      <c r="M129" s="17">
        <v>354260</v>
      </c>
      <c r="N129" s="17">
        <v>381831</v>
      </c>
      <c r="O129" s="17">
        <v>241824</v>
      </c>
      <c r="P129" s="17">
        <v>334082</v>
      </c>
      <c r="Q129" s="16">
        <v>276306</v>
      </c>
      <c r="R129" s="16">
        <v>174793</v>
      </c>
      <c r="S129" s="17">
        <v>139</v>
      </c>
      <c r="T129" s="17">
        <v>133424</v>
      </c>
      <c r="U129" s="17">
        <v>311233</v>
      </c>
      <c r="V129" s="22">
        <f t="shared" si="4"/>
        <v>3113724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4" t="s">
        <v>96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6.5" thickBot="1" x14ac:dyDescent="0.3">
      <c r="A131" s="313"/>
      <c r="B131" s="316"/>
      <c r="C131" s="316"/>
      <c r="D131" s="319"/>
      <c r="E131" s="316"/>
      <c r="F131" s="316"/>
      <c r="G131" s="316"/>
      <c r="H131" s="316"/>
      <c r="I131" s="43" t="s">
        <v>102</v>
      </c>
      <c r="J131" s="56">
        <v>0</v>
      </c>
      <c r="K131" s="32">
        <v>7875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56">
        <v>0</v>
      </c>
      <c r="R131" s="56">
        <v>0</v>
      </c>
      <c r="S131" s="32">
        <v>0</v>
      </c>
      <c r="T131" s="32">
        <v>19611</v>
      </c>
      <c r="U131" s="32">
        <v>0</v>
      </c>
      <c r="V131" s="33">
        <f t="shared" si="4"/>
        <v>27486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SUM(V125:V131)</f>
        <v>3401277</v>
      </c>
    </row>
    <row r="133" spans="1:22" ht="15.75" x14ac:dyDescent="0.25">
      <c r="A133" s="311">
        <v>648</v>
      </c>
      <c r="B133" s="315" t="s">
        <v>52</v>
      </c>
      <c r="C133" s="315" t="s">
        <v>83</v>
      </c>
      <c r="D133" s="318">
        <v>37.799999999999997</v>
      </c>
      <c r="E133" s="315" t="s">
        <v>157</v>
      </c>
      <c r="F133" s="315" t="s">
        <v>42</v>
      </c>
      <c r="G133" s="321" t="s">
        <v>155</v>
      </c>
      <c r="H133" s="315" t="s">
        <v>42</v>
      </c>
      <c r="I133" s="41" t="s">
        <v>92</v>
      </c>
      <c r="J133" s="15">
        <v>216275</v>
      </c>
      <c r="K133" s="15">
        <v>204355</v>
      </c>
      <c r="L133" s="15">
        <v>214524</v>
      </c>
      <c r="M133" s="15">
        <v>226702</v>
      </c>
      <c r="N133" s="15">
        <v>191550</v>
      </c>
      <c r="O133" s="15">
        <v>96990</v>
      </c>
      <c r="P133" s="15">
        <v>89870</v>
      </c>
      <c r="Q133" s="14">
        <v>163550</v>
      </c>
      <c r="R133" s="14">
        <v>168587</v>
      </c>
      <c r="S133" s="15">
        <v>168881</v>
      </c>
      <c r="T133" s="15">
        <v>184336</v>
      </c>
      <c r="U133" s="15">
        <v>127568</v>
      </c>
      <c r="V133" s="23">
        <f>SUM(J133:U133)</f>
        <v>2053188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4" t="s">
        <v>91</v>
      </c>
      <c r="J134" s="17">
        <v>25458</v>
      </c>
      <c r="K134" s="17">
        <v>0</v>
      </c>
      <c r="L134" s="17">
        <v>4343</v>
      </c>
      <c r="M134" s="17">
        <v>0</v>
      </c>
      <c r="N134" s="17">
        <v>18411</v>
      </c>
      <c r="O134" s="17">
        <v>47576</v>
      </c>
      <c r="P134" s="17">
        <v>52758</v>
      </c>
      <c r="Q134" s="16">
        <v>69146</v>
      </c>
      <c r="R134" s="16">
        <v>43885</v>
      </c>
      <c r="S134" s="17">
        <v>87186</v>
      </c>
      <c r="T134" s="17">
        <v>19242</v>
      </c>
      <c r="U134" s="17">
        <v>13199</v>
      </c>
      <c r="V134" s="22">
        <f>SUM(J134:U134)</f>
        <v>381204</v>
      </c>
    </row>
    <row r="135" spans="1:22" ht="16.5" thickBot="1" x14ac:dyDescent="0.3">
      <c r="A135" s="313"/>
      <c r="B135" s="315"/>
      <c r="C135" s="315"/>
      <c r="D135" s="318"/>
      <c r="E135" s="315"/>
      <c r="F135" s="315"/>
      <c r="G135" s="315"/>
      <c r="H135" s="315"/>
      <c r="I135" s="18" t="s">
        <v>93</v>
      </c>
      <c r="J135" s="28">
        <v>27207</v>
      </c>
      <c r="K135" s="28">
        <v>26719</v>
      </c>
      <c r="L135" s="28">
        <v>36826</v>
      </c>
      <c r="M135" s="28">
        <v>17771</v>
      </c>
      <c r="N135" s="28">
        <v>17277</v>
      </c>
      <c r="O135" s="28">
        <v>19142</v>
      </c>
      <c r="P135" s="28">
        <v>30916</v>
      </c>
      <c r="Q135" s="55">
        <v>10438</v>
      </c>
      <c r="R135" s="55">
        <v>32881</v>
      </c>
      <c r="S135" s="28">
        <v>18247</v>
      </c>
      <c r="T135" s="28">
        <v>0</v>
      </c>
      <c r="U135" s="28">
        <v>0</v>
      </c>
      <c r="V135" s="29">
        <f>SUM(J135:U135)</f>
        <v>237424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SUM(V133:V135)</f>
        <v>2671816</v>
      </c>
    </row>
    <row r="137" spans="1:22" ht="15.75" x14ac:dyDescent="0.25">
      <c r="A137" s="311">
        <v>658</v>
      </c>
      <c r="B137" s="314" t="s">
        <v>54</v>
      </c>
      <c r="C137" s="314" t="s">
        <v>83</v>
      </c>
      <c r="D137" s="317">
        <v>152.69999999999999</v>
      </c>
      <c r="E137" s="314" t="s">
        <v>100</v>
      </c>
      <c r="F137" s="314" t="s">
        <v>42</v>
      </c>
      <c r="G137" s="314" t="s">
        <v>154</v>
      </c>
      <c r="H137" s="314" t="s">
        <v>42</v>
      </c>
      <c r="I137" s="41" t="s">
        <v>94</v>
      </c>
      <c r="J137" s="15">
        <v>10205</v>
      </c>
      <c r="K137" s="15">
        <v>9982</v>
      </c>
      <c r="L137" s="15">
        <v>9955</v>
      </c>
      <c r="M137" s="15">
        <v>0</v>
      </c>
      <c r="N137" s="15">
        <v>10020</v>
      </c>
      <c r="O137" s="15">
        <v>22459</v>
      </c>
      <c r="P137" s="15">
        <v>35094</v>
      </c>
      <c r="Q137" s="14">
        <v>32054</v>
      </c>
      <c r="R137" s="14">
        <v>55185</v>
      </c>
      <c r="S137" s="15">
        <v>48224</v>
      </c>
      <c r="T137" s="15">
        <v>27412</v>
      </c>
      <c r="U137" s="15">
        <v>23998</v>
      </c>
      <c r="V137" s="23">
        <f t="shared" ref="V137:V143" si="5">SUM(J137:U137)</f>
        <v>284588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92</v>
      </c>
      <c r="J138" s="17">
        <v>218035</v>
      </c>
      <c r="K138" s="17">
        <v>101290</v>
      </c>
      <c r="L138" s="17">
        <v>79430</v>
      </c>
      <c r="M138" s="17">
        <v>63323</v>
      </c>
      <c r="N138" s="17">
        <v>139988</v>
      </c>
      <c r="O138" s="17">
        <v>106873</v>
      </c>
      <c r="P138" s="17">
        <v>151572</v>
      </c>
      <c r="Q138" s="16">
        <v>39032</v>
      </c>
      <c r="R138" s="16">
        <v>28014</v>
      </c>
      <c r="S138" s="17">
        <v>15908</v>
      </c>
      <c r="T138" s="17">
        <v>35031</v>
      </c>
      <c r="U138" s="17">
        <v>86157</v>
      </c>
      <c r="V138" s="22">
        <f t="shared" si="5"/>
        <v>1064653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4" t="s">
        <v>91</v>
      </c>
      <c r="J139" s="17">
        <v>28585</v>
      </c>
      <c r="K139" s="17">
        <v>29227</v>
      </c>
      <c r="L139" s="17">
        <v>5743</v>
      </c>
      <c r="M139" s="17">
        <v>6399</v>
      </c>
      <c r="N139" s="17">
        <v>6066</v>
      </c>
      <c r="O139" s="17">
        <v>5991</v>
      </c>
      <c r="P139" s="17">
        <v>30179</v>
      </c>
      <c r="Q139" s="16">
        <v>29013</v>
      </c>
      <c r="R139" s="16">
        <v>15038</v>
      </c>
      <c r="S139" s="17">
        <v>75077</v>
      </c>
      <c r="T139" s="17">
        <v>47497</v>
      </c>
      <c r="U139" s="17">
        <v>6024</v>
      </c>
      <c r="V139" s="22">
        <f t="shared" si="5"/>
        <v>284839</v>
      </c>
    </row>
    <row r="140" spans="1:22" ht="15.75" x14ac:dyDescent="0.25">
      <c r="A140" s="312"/>
      <c r="B140" s="315"/>
      <c r="C140" s="315"/>
      <c r="D140" s="318"/>
      <c r="E140" s="315"/>
      <c r="F140" s="315"/>
      <c r="G140" s="315"/>
      <c r="H140" s="315"/>
      <c r="I140" s="4" t="s">
        <v>70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4" t="s">
        <v>123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17">
        <v>0</v>
      </c>
      <c r="V141" s="22">
        <f t="shared" si="5"/>
        <v>0</v>
      </c>
    </row>
    <row r="142" spans="1:22" ht="15.75" x14ac:dyDescent="0.25">
      <c r="A142" s="312"/>
      <c r="B142" s="315"/>
      <c r="C142" s="315"/>
      <c r="D142" s="318"/>
      <c r="E142" s="315"/>
      <c r="F142" s="315"/>
      <c r="G142" s="315"/>
      <c r="H142" s="315"/>
      <c r="I142" s="4" t="s">
        <v>93</v>
      </c>
      <c r="J142" s="17">
        <v>51206</v>
      </c>
      <c r="K142" s="17">
        <v>57679</v>
      </c>
      <c r="L142" s="17">
        <v>107166</v>
      </c>
      <c r="M142" s="17">
        <v>74781</v>
      </c>
      <c r="N142" s="17">
        <v>83622</v>
      </c>
      <c r="O142" s="17">
        <v>77926</v>
      </c>
      <c r="P142" s="17">
        <v>116695</v>
      </c>
      <c r="Q142" s="16">
        <v>67262</v>
      </c>
      <c r="R142" s="16">
        <v>66669</v>
      </c>
      <c r="S142" s="17">
        <v>58835</v>
      </c>
      <c r="T142" s="17">
        <v>79108</v>
      </c>
      <c r="U142" s="17">
        <v>78049</v>
      </c>
      <c r="V142" s="22">
        <f t="shared" si="5"/>
        <v>918998</v>
      </c>
    </row>
    <row r="143" spans="1:22" ht="16.5" thickBot="1" x14ac:dyDescent="0.3">
      <c r="A143" s="313"/>
      <c r="B143" s="316"/>
      <c r="C143" s="316"/>
      <c r="D143" s="319"/>
      <c r="E143" s="316"/>
      <c r="F143" s="316"/>
      <c r="G143" s="316"/>
      <c r="H143" s="316"/>
      <c r="I143" s="43" t="s">
        <v>90</v>
      </c>
      <c r="J143" s="32">
        <v>34377</v>
      </c>
      <c r="K143" s="32">
        <v>17878</v>
      </c>
      <c r="L143" s="32">
        <v>24035</v>
      </c>
      <c r="M143" s="32">
        <v>0</v>
      </c>
      <c r="N143" s="32">
        <v>13894</v>
      </c>
      <c r="O143" s="32">
        <v>0</v>
      </c>
      <c r="P143" s="32">
        <v>0</v>
      </c>
      <c r="Q143" s="56">
        <v>0</v>
      </c>
      <c r="R143" s="56">
        <v>13990</v>
      </c>
      <c r="S143" s="32">
        <v>14753</v>
      </c>
      <c r="T143" s="32">
        <v>13933</v>
      </c>
      <c r="U143" s="32">
        <v>9555</v>
      </c>
      <c r="V143" s="33">
        <f t="shared" si="5"/>
        <v>142415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SUM(V137:V143)</f>
        <v>2695493</v>
      </c>
    </row>
    <row r="145" spans="1:22" ht="15.75" x14ac:dyDescent="0.25">
      <c r="A145" s="311">
        <v>667</v>
      </c>
      <c r="B145" s="315" t="s">
        <v>49</v>
      </c>
      <c r="C145" s="315" t="s">
        <v>79</v>
      </c>
      <c r="D145" s="318">
        <v>98.8</v>
      </c>
      <c r="E145" s="315" t="s">
        <v>156</v>
      </c>
      <c r="F145" s="315" t="s">
        <v>42</v>
      </c>
      <c r="G145" s="315" t="s">
        <v>100</v>
      </c>
      <c r="H145" s="315" t="s">
        <v>42</v>
      </c>
      <c r="I145" s="41" t="s">
        <v>94</v>
      </c>
      <c r="J145" s="15">
        <v>3017</v>
      </c>
      <c r="K145" s="15">
        <v>0</v>
      </c>
      <c r="L145" s="15">
        <v>18905</v>
      </c>
      <c r="M145" s="15">
        <v>3997</v>
      </c>
      <c r="N145" s="15">
        <v>0</v>
      </c>
      <c r="O145" s="15">
        <v>4011</v>
      </c>
      <c r="P145" s="15">
        <v>0</v>
      </c>
      <c r="Q145" s="14">
        <v>8048</v>
      </c>
      <c r="R145" s="14">
        <v>5281</v>
      </c>
      <c r="S145" s="15">
        <v>0</v>
      </c>
      <c r="T145" s="15">
        <v>9270</v>
      </c>
      <c r="U145" s="15">
        <v>10001</v>
      </c>
      <c r="V145" s="23">
        <f t="shared" ref="V145:V150" si="6">SUM(J145:U145)</f>
        <v>62530</v>
      </c>
    </row>
    <row r="146" spans="1:22" ht="15.75" x14ac:dyDescent="0.25">
      <c r="A146" s="312"/>
      <c r="B146" s="315"/>
      <c r="C146" s="315"/>
      <c r="D146" s="318"/>
      <c r="E146" s="315"/>
      <c r="F146" s="315"/>
      <c r="G146" s="315"/>
      <c r="H146" s="315"/>
      <c r="I146" s="4" t="s">
        <v>92</v>
      </c>
      <c r="J146" s="17">
        <v>596</v>
      </c>
      <c r="K146" s="17">
        <v>0</v>
      </c>
      <c r="L146" s="17">
        <v>0</v>
      </c>
      <c r="M146" s="17">
        <v>0</v>
      </c>
      <c r="N146" s="17">
        <v>0</v>
      </c>
      <c r="O146" s="17">
        <v>7936</v>
      </c>
      <c r="P146" s="17">
        <v>0</v>
      </c>
      <c r="Q146" s="16">
        <v>0</v>
      </c>
      <c r="R146" s="16">
        <v>53034</v>
      </c>
      <c r="S146" s="17">
        <v>0</v>
      </c>
      <c r="T146" s="17">
        <v>0</v>
      </c>
      <c r="U146" s="17">
        <v>4406</v>
      </c>
      <c r="V146" s="22">
        <f t="shared" si="6"/>
        <v>65972</v>
      </c>
    </row>
    <row r="147" spans="1:22" ht="15.75" x14ac:dyDescent="0.25">
      <c r="A147" s="312"/>
      <c r="B147" s="315"/>
      <c r="C147" s="315"/>
      <c r="D147" s="318"/>
      <c r="E147" s="315"/>
      <c r="F147" s="315"/>
      <c r="G147" s="315"/>
      <c r="H147" s="315"/>
      <c r="I147" s="3" t="s">
        <v>103</v>
      </c>
      <c r="J147" s="17">
        <v>0</v>
      </c>
      <c r="K147" s="17">
        <v>2231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2231</v>
      </c>
    </row>
    <row r="148" spans="1:22" ht="15.75" x14ac:dyDescent="0.25">
      <c r="A148" s="312"/>
      <c r="B148" s="315"/>
      <c r="C148" s="315"/>
      <c r="D148" s="318"/>
      <c r="E148" s="315"/>
      <c r="F148" s="315"/>
      <c r="G148" s="315"/>
      <c r="H148" s="315"/>
      <c r="I148" s="37" t="s">
        <v>91</v>
      </c>
      <c r="J148" s="28">
        <v>51856</v>
      </c>
      <c r="K148" s="28">
        <v>57024</v>
      </c>
      <c r="L148" s="28">
        <v>17981</v>
      </c>
      <c r="M148" s="28">
        <v>18954</v>
      </c>
      <c r="N148" s="28">
        <v>1879</v>
      </c>
      <c r="O148" s="28">
        <v>15792</v>
      </c>
      <c r="P148" s="28">
        <v>15640</v>
      </c>
      <c r="Q148" s="55">
        <v>26120</v>
      </c>
      <c r="R148" s="55">
        <v>10494</v>
      </c>
      <c r="S148" s="28">
        <v>12671</v>
      </c>
      <c r="T148" s="28">
        <v>16997</v>
      </c>
      <c r="U148" s="28">
        <v>22913</v>
      </c>
      <c r="V148" s="29">
        <f t="shared" si="6"/>
        <v>268321</v>
      </c>
    </row>
    <row r="149" spans="1:22" ht="15.75" x14ac:dyDescent="0.25">
      <c r="A149" s="312"/>
      <c r="B149" s="315"/>
      <c r="C149" s="315"/>
      <c r="D149" s="318"/>
      <c r="E149" s="315"/>
      <c r="F149" s="315"/>
      <c r="G149" s="315"/>
      <c r="H149" s="315"/>
      <c r="I149" s="18" t="s">
        <v>93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0</v>
      </c>
      <c r="R149" s="55">
        <v>0</v>
      </c>
      <c r="S149" s="28">
        <v>0</v>
      </c>
      <c r="T149" s="28">
        <v>0</v>
      </c>
      <c r="U149" s="28">
        <v>0</v>
      </c>
      <c r="V149" s="29">
        <f t="shared" si="6"/>
        <v>0</v>
      </c>
    </row>
    <row r="150" spans="1:22" ht="16.5" thickBot="1" x14ac:dyDescent="0.3">
      <c r="A150" s="313"/>
      <c r="B150" s="315"/>
      <c r="C150" s="315"/>
      <c r="D150" s="318"/>
      <c r="E150" s="315"/>
      <c r="F150" s="315"/>
      <c r="G150" s="315"/>
      <c r="H150" s="315"/>
      <c r="I150" s="18" t="s">
        <v>95</v>
      </c>
      <c r="J150" s="28">
        <v>14325</v>
      </c>
      <c r="K150" s="28">
        <v>0</v>
      </c>
      <c r="L150" s="28">
        <v>0</v>
      </c>
      <c r="M150" s="28">
        <v>7394</v>
      </c>
      <c r="N150" s="28">
        <v>0</v>
      </c>
      <c r="O150" s="28">
        <v>3901</v>
      </c>
      <c r="P150" s="28">
        <v>9382</v>
      </c>
      <c r="Q150" s="55">
        <v>1642</v>
      </c>
      <c r="R150" s="55">
        <v>4380</v>
      </c>
      <c r="S150" s="28">
        <v>5519</v>
      </c>
      <c r="T150" s="28">
        <v>0</v>
      </c>
      <c r="U150" s="28">
        <v>5946</v>
      </c>
      <c r="V150" s="29">
        <f t="shared" si="6"/>
        <v>52489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SUM(V145:V150)</f>
        <v>451543</v>
      </c>
    </row>
    <row r="152" spans="1:22" ht="15.75" x14ac:dyDescent="0.25">
      <c r="A152" s="311">
        <v>668</v>
      </c>
      <c r="B152" s="314" t="s">
        <v>49</v>
      </c>
      <c r="C152" s="314" t="s">
        <v>80</v>
      </c>
      <c r="D152" s="317">
        <v>98.8</v>
      </c>
      <c r="E152" s="314" t="s">
        <v>100</v>
      </c>
      <c r="F152" s="314" t="s">
        <v>42</v>
      </c>
      <c r="G152" s="314" t="s">
        <v>156</v>
      </c>
      <c r="H152" s="314" t="s">
        <v>42</v>
      </c>
      <c r="I152" s="41" t="s">
        <v>94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17">
        <v>0</v>
      </c>
      <c r="V152" s="22">
        <f>SUM(J152:U152)</f>
        <v>0</v>
      </c>
    </row>
    <row r="153" spans="1:22" ht="15.75" x14ac:dyDescent="0.25">
      <c r="A153" s="312"/>
      <c r="B153" s="315"/>
      <c r="C153" s="315"/>
      <c r="D153" s="318"/>
      <c r="E153" s="315"/>
      <c r="F153" s="315"/>
      <c r="G153" s="315"/>
      <c r="H153" s="315"/>
      <c r="I153" s="4" t="s">
        <v>92</v>
      </c>
      <c r="J153" s="17">
        <v>94848</v>
      </c>
      <c r="K153" s="17">
        <v>96451</v>
      </c>
      <c r="L153" s="17">
        <v>99847</v>
      </c>
      <c r="M153" s="17">
        <v>76274</v>
      </c>
      <c r="N153" s="17">
        <v>71175</v>
      </c>
      <c r="O153" s="17">
        <v>81196</v>
      </c>
      <c r="P153" s="17">
        <v>104196</v>
      </c>
      <c r="Q153" s="16">
        <v>120987</v>
      </c>
      <c r="R153" s="16">
        <v>49861</v>
      </c>
      <c r="S153" s="17">
        <v>101923</v>
      </c>
      <c r="T153" s="17">
        <v>83322</v>
      </c>
      <c r="U153" s="17">
        <v>102821</v>
      </c>
      <c r="V153" s="22">
        <f>SUM(J153:U153)</f>
        <v>1082901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4" t="s">
        <v>91</v>
      </c>
      <c r="J154" s="17">
        <v>17802</v>
      </c>
      <c r="K154" s="17">
        <v>507</v>
      </c>
      <c r="L154" s="17">
        <v>0</v>
      </c>
      <c r="M154" s="17">
        <v>0</v>
      </c>
      <c r="N154" s="17">
        <v>18358</v>
      </c>
      <c r="O154" s="17">
        <v>10581</v>
      </c>
      <c r="P154" s="17">
        <v>0</v>
      </c>
      <c r="Q154" s="16">
        <v>0</v>
      </c>
      <c r="R154" s="16">
        <v>0</v>
      </c>
      <c r="S154" s="17">
        <v>17098</v>
      </c>
      <c r="T154" s="17">
        <v>0</v>
      </c>
      <c r="U154" s="17">
        <v>0</v>
      </c>
      <c r="V154" s="22">
        <f>SUM(J154:U154)</f>
        <v>64346</v>
      </c>
    </row>
    <row r="155" spans="1:22" ht="15.75" x14ac:dyDescent="0.25">
      <c r="A155" s="312"/>
      <c r="B155" s="315"/>
      <c r="C155" s="315"/>
      <c r="D155" s="318"/>
      <c r="E155" s="315"/>
      <c r="F155" s="315"/>
      <c r="G155" s="315"/>
      <c r="H155" s="315"/>
      <c r="I155" s="4" t="s">
        <v>93</v>
      </c>
      <c r="J155" s="17">
        <v>0</v>
      </c>
      <c r="K155" s="17">
        <v>5298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5298</v>
      </c>
    </row>
    <row r="156" spans="1:22" ht="16.5" thickBot="1" x14ac:dyDescent="0.3">
      <c r="A156" s="313"/>
      <c r="B156" s="316"/>
      <c r="C156" s="316"/>
      <c r="D156" s="319"/>
      <c r="E156" s="316"/>
      <c r="F156" s="316"/>
      <c r="G156" s="316"/>
      <c r="H156" s="316"/>
      <c r="I156" s="43" t="s">
        <v>95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6">
        <v>0</v>
      </c>
      <c r="R156" s="56">
        <v>0</v>
      </c>
      <c r="S156" s="32">
        <v>0</v>
      </c>
      <c r="T156" s="32">
        <v>0</v>
      </c>
      <c r="U156" s="32">
        <v>0</v>
      </c>
      <c r="V156" s="33">
        <f>SUM(J156:U156)</f>
        <v>0</v>
      </c>
    </row>
    <row r="157" spans="1:22" ht="16.5" thickBot="1" x14ac:dyDescent="0.3">
      <c r="A157" s="3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SUM(V152:V156)</f>
        <v>1152545</v>
      </c>
    </row>
    <row r="158" spans="1:22" ht="15.75" x14ac:dyDescent="0.25">
      <c r="A158" s="311">
        <v>669</v>
      </c>
      <c r="B158" s="314" t="s">
        <v>49</v>
      </c>
      <c r="C158" s="314" t="s">
        <v>85</v>
      </c>
      <c r="D158" s="317">
        <v>98.8</v>
      </c>
      <c r="E158" s="326" t="s">
        <v>100</v>
      </c>
      <c r="F158" s="314" t="s">
        <v>42</v>
      </c>
      <c r="G158" s="326" t="s">
        <v>156</v>
      </c>
      <c r="H158" s="314" t="s">
        <v>42</v>
      </c>
      <c r="I158" s="41" t="s">
        <v>98</v>
      </c>
      <c r="J158" s="15">
        <v>80391</v>
      </c>
      <c r="K158" s="15">
        <v>39561</v>
      </c>
      <c r="L158" s="15">
        <v>32175</v>
      </c>
      <c r="M158" s="15">
        <v>18533</v>
      </c>
      <c r="N158" s="15">
        <v>13789</v>
      </c>
      <c r="O158" s="15">
        <v>11720</v>
      </c>
      <c r="P158" s="15">
        <v>2958</v>
      </c>
      <c r="Q158" s="14">
        <v>14537</v>
      </c>
      <c r="R158" s="14">
        <v>15079</v>
      </c>
      <c r="S158" s="15">
        <v>16828</v>
      </c>
      <c r="T158" s="15">
        <v>11696</v>
      </c>
      <c r="U158" s="15">
        <v>14797</v>
      </c>
      <c r="V158" s="23">
        <f t="shared" ref="V158:V164" si="7">SUM(J158:U158)</f>
        <v>272064</v>
      </c>
    </row>
    <row r="159" spans="1:22" ht="15.75" x14ac:dyDescent="0.25">
      <c r="A159" s="312"/>
      <c r="B159" s="315"/>
      <c r="C159" s="315"/>
      <c r="D159" s="318"/>
      <c r="E159" s="327"/>
      <c r="F159" s="315"/>
      <c r="G159" s="327"/>
      <c r="H159" s="315"/>
      <c r="I159" s="4" t="s">
        <v>75</v>
      </c>
      <c r="J159" s="17">
        <v>39949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38776</v>
      </c>
      <c r="R159" s="16">
        <v>6735</v>
      </c>
      <c r="S159" s="17">
        <v>37575</v>
      </c>
      <c r="T159" s="17">
        <v>0</v>
      </c>
      <c r="U159" s="17">
        <v>71925</v>
      </c>
      <c r="V159" s="22">
        <f t="shared" si="7"/>
        <v>194960</v>
      </c>
    </row>
    <row r="160" spans="1:22" ht="15.75" x14ac:dyDescent="0.25">
      <c r="A160" s="312"/>
      <c r="B160" s="315"/>
      <c r="C160" s="315"/>
      <c r="D160" s="318"/>
      <c r="E160" s="327"/>
      <c r="F160" s="315"/>
      <c r="G160" s="327"/>
      <c r="H160" s="315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312"/>
      <c r="B161" s="315"/>
      <c r="C161" s="315"/>
      <c r="D161" s="318"/>
      <c r="E161" s="327"/>
      <c r="F161" s="315"/>
      <c r="G161" s="327"/>
      <c r="H161" s="315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 t="shared" si="7"/>
        <v>0</v>
      </c>
    </row>
    <row r="162" spans="1:22" ht="15.75" x14ac:dyDescent="0.25">
      <c r="A162" s="312"/>
      <c r="B162" s="315"/>
      <c r="C162" s="315"/>
      <c r="D162" s="318"/>
      <c r="E162" s="327"/>
      <c r="F162" s="315"/>
      <c r="G162" s="327"/>
      <c r="H162" s="315"/>
      <c r="I162" s="4" t="s">
        <v>97</v>
      </c>
      <c r="J162" s="17">
        <v>47063</v>
      </c>
      <c r="K162" s="17">
        <v>36744</v>
      </c>
      <c r="L162" s="17">
        <v>153905</v>
      </c>
      <c r="M162" s="17">
        <v>114597</v>
      </c>
      <c r="N162" s="17">
        <v>40232</v>
      </c>
      <c r="O162" s="17">
        <v>17924</v>
      </c>
      <c r="P162" s="17">
        <v>108249</v>
      </c>
      <c r="Q162" s="16">
        <v>3143</v>
      </c>
      <c r="R162" s="16">
        <v>37341</v>
      </c>
      <c r="S162" s="17">
        <v>11095</v>
      </c>
      <c r="T162" s="17">
        <v>64240</v>
      </c>
      <c r="U162" s="17">
        <v>0</v>
      </c>
      <c r="V162" s="22">
        <f t="shared" si="7"/>
        <v>634533</v>
      </c>
    </row>
    <row r="163" spans="1:22" ht="15.75" x14ac:dyDescent="0.25">
      <c r="A163" s="312"/>
      <c r="B163" s="315"/>
      <c r="C163" s="315"/>
      <c r="D163" s="318"/>
      <c r="E163" s="327"/>
      <c r="F163" s="315"/>
      <c r="G163" s="327"/>
      <c r="H163" s="315"/>
      <c r="I163" s="4" t="s">
        <v>102</v>
      </c>
      <c r="J163" s="36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6.5" thickBot="1" x14ac:dyDescent="0.3">
      <c r="A164" s="313"/>
      <c r="B164" s="316"/>
      <c r="C164" s="316"/>
      <c r="D164" s="319"/>
      <c r="E164" s="328"/>
      <c r="F164" s="316"/>
      <c r="G164" s="328"/>
      <c r="H164" s="316"/>
      <c r="I164" s="43" t="s">
        <v>95</v>
      </c>
      <c r="J164" s="56">
        <v>0</v>
      </c>
      <c r="K164" s="32">
        <v>0</v>
      </c>
      <c r="L164" s="32">
        <v>0</v>
      </c>
      <c r="M164" s="32">
        <v>0</v>
      </c>
      <c r="N164" s="32">
        <v>0</v>
      </c>
      <c r="O164" s="28">
        <v>0</v>
      </c>
      <c r="P164" s="28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0</v>
      </c>
      <c r="V164" s="33">
        <f t="shared" si="7"/>
        <v>0</v>
      </c>
    </row>
    <row r="165" spans="1:22" ht="16.5" thickBot="1" x14ac:dyDescent="0.3">
      <c r="A165" s="4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1101557</v>
      </c>
    </row>
    <row r="166" spans="1:22" ht="15.75" customHeight="1" x14ac:dyDescent="0.25">
      <c r="A166" s="331" t="s">
        <v>125</v>
      </c>
      <c r="B166" s="320" t="s">
        <v>168</v>
      </c>
      <c r="C166" s="314" t="s">
        <v>86</v>
      </c>
      <c r="D166" s="317">
        <v>58.7</v>
      </c>
      <c r="E166" s="340" t="s">
        <v>158</v>
      </c>
      <c r="F166" s="314" t="s">
        <v>42</v>
      </c>
      <c r="G166" s="340" t="s">
        <v>159</v>
      </c>
      <c r="H166" s="314" t="s">
        <v>42</v>
      </c>
      <c r="I166" s="41" t="s">
        <v>94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1" si="8">SUM(J166:U166)</f>
        <v>0</v>
      </c>
    </row>
    <row r="167" spans="1:22" ht="15.75" x14ac:dyDescent="0.25">
      <c r="A167" s="332"/>
      <c r="B167" s="315"/>
      <c r="C167" s="315"/>
      <c r="D167" s="318"/>
      <c r="E167" s="341"/>
      <c r="F167" s="315"/>
      <c r="G167" s="341"/>
      <c r="H167" s="315"/>
      <c r="I167" s="4" t="s">
        <v>92</v>
      </c>
      <c r="J167" s="17">
        <v>0</v>
      </c>
      <c r="K167" s="17">
        <v>0</v>
      </c>
      <c r="L167" s="17">
        <v>8616</v>
      </c>
      <c r="M167" s="17">
        <v>0</v>
      </c>
      <c r="N167" s="17">
        <v>208</v>
      </c>
      <c r="O167" s="17">
        <v>264329</v>
      </c>
      <c r="P167" s="17">
        <v>224629</v>
      </c>
      <c r="Q167" s="16">
        <v>118470</v>
      </c>
      <c r="R167" s="16">
        <v>52978</v>
      </c>
      <c r="S167" s="17">
        <v>0</v>
      </c>
      <c r="T167" s="17">
        <v>59007</v>
      </c>
      <c r="U167" s="17">
        <v>57117</v>
      </c>
      <c r="V167" s="22">
        <f t="shared" si="8"/>
        <v>785354</v>
      </c>
    </row>
    <row r="168" spans="1:22" ht="15.75" x14ac:dyDescent="0.25">
      <c r="A168" s="332"/>
      <c r="B168" s="315"/>
      <c r="C168" s="315"/>
      <c r="D168" s="318"/>
      <c r="E168" s="341"/>
      <c r="F168" s="315"/>
      <c r="G168" s="341"/>
      <c r="H168" s="315"/>
      <c r="I168" s="4" t="s">
        <v>91</v>
      </c>
      <c r="J168" s="17">
        <v>348521</v>
      </c>
      <c r="K168" s="17">
        <v>223759</v>
      </c>
      <c r="L168" s="17">
        <v>294231</v>
      </c>
      <c r="M168" s="17">
        <v>277414</v>
      </c>
      <c r="N168" s="17">
        <v>293984</v>
      </c>
      <c r="O168" s="17">
        <v>230081</v>
      </c>
      <c r="P168" s="17">
        <v>220528</v>
      </c>
      <c r="Q168" s="16">
        <v>229567</v>
      </c>
      <c r="R168" s="16">
        <v>113291</v>
      </c>
      <c r="S168" s="17">
        <v>65708</v>
      </c>
      <c r="T168" s="17">
        <v>121886</v>
      </c>
      <c r="U168" s="17">
        <v>246200</v>
      </c>
      <c r="V168" s="22">
        <f t="shared" si="8"/>
        <v>2665170</v>
      </c>
    </row>
    <row r="169" spans="1:22" ht="15.75" x14ac:dyDescent="0.25">
      <c r="A169" s="332"/>
      <c r="B169" s="315"/>
      <c r="C169" s="315"/>
      <c r="D169" s="318"/>
      <c r="E169" s="341"/>
      <c r="F169" s="315"/>
      <c r="G169" s="341"/>
      <c r="H169" s="315"/>
      <c r="I169" s="4" t="s">
        <v>93</v>
      </c>
      <c r="J169" s="17">
        <v>525230</v>
      </c>
      <c r="K169" s="17">
        <v>474360</v>
      </c>
      <c r="L169" s="17">
        <v>518721</v>
      </c>
      <c r="M169" s="17">
        <v>559459</v>
      </c>
      <c r="N169" s="17">
        <v>538351</v>
      </c>
      <c r="O169" s="17">
        <v>523287</v>
      </c>
      <c r="P169" s="17">
        <v>556050</v>
      </c>
      <c r="Q169" s="16">
        <v>561697</v>
      </c>
      <c r="R169" s="16">
        <v>472592</v>
      </c>
      <c r="S169" s="17">
        <v>559833</v>
      </c>
      <c r="T169" s="17">
        <v>573992</v>
      </c>
      <c r="U169" s="17">
        <v>615904</v>
      </c>
      <c r="V169" s="22">
        <f t="shared" si="8"/>
        <v>6479476</v>
      </c>
    </row>
    <row r="170" spans="1:22" ht="15.75" x14ac:dyDescent="0.25">
      <c r="A170" s="332"/>
      <c r="B170" s="315"/>
      <c r="C170" s="315"/>
      <c r="D170" s="318"/>
      <c r="E170" s="341"/>
      <c r="F170" s="315"/>
      <c r="G170" s="341"/>
      <c r="H170" s="315"/>
      <c r="I170" s="4" t="s">
        <v>96</v>
      </c>
      <c r="J170" s="16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6.5" thickBot="1" x14ac:dyDescent="0.3">
      <c r="A171" s="333"/>
      <c r="B171" s="316"/>
      <c r="C171" s="316"/>
      <c r="D171" s="319"/>
      <c r="E171" s="355"/>
      <c r="F171" s="316"/>
      <c r="G171" s="355"/>
      <c r="H171" s="316"/>
      <c r="I171" s="43" t="s">
        <v>90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39"/>
      <c r="B172" s="40"/>
      <c r="C172" s="50"/>
      <c r="D172" s="5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9930000</v>
      </c>
    </row>
    <row r="173" spans="1:22" ht="15.75" x14ac:dyDescent="0.25">
      <c r="A173" s="331" t="s">
        <v>126</v>
      </c>
      <c r="B173" s="320" t="s">
        <v>169</v>
      </c>
      <c r="C173" s="314" t="s">
        <v>86</v>
      </c>
      <c r="D173" s="317">
        <v>36.200000000000003</v>
      </c>
      <c r="E173" s="326" t="s">
        <v>10</v>
      </c>
      <c r="F173" s="314" t="s">
        <v>42</v>
      </c>
      <c r="G173" s="340" t="s">
        <v>158</v>
      </c>
      <c r="H173" s="314" t="s">
        <v>42</v>
      </c>
      <c r="I173" s="4" t="s">
        <v>92</v>
      </c>
      <c r="J173" s="17">
        <v>0</v>
      </c>
      <c r="K173" s="17">
        <v>0</v>
      </c>
      <c r="L173" s="17">
        <v>8687</v>
      </c>
      <c r="M173" s="17">
        <v>0</v>
      </c>
      <c r="N173" s="17">
        <v>29782</v>
      </c>
      <c r="O173" s="17">
        <v>94836</v>
      </c>
      <c r="P173" s="17">
        <v>47105</v>
      </c>
      <c r="Q173" s="16">
        <v>119129</v>
      </c>
      <c r="R173" s="16">
        <v>53282</v>
      </c>
      <c r="S173" s="17">
        <v>19889</v>
      </c>
      <c r="T173" s="17">
        <v>73870</v>
      </c>
      <c r="U173" s="17">
        <v>57503</v>
      </c>
      <c r="V173" s="22">
        <f>SUM(J173:U173)</f>
        <v>504083</v>
      </c>
    </row>
    <row r="174" spans="1:22" ht="15.75" x14ac:dyDescent="0.25">
      <c r="A174" s="332"/>
      <c r="B174" s="315"/>
      <c r="C174" s="315"/>
      <c r="D174" s="318"/>
      <c r="E174" s="327"/>
      <c r="F174" s="315"/>
      <c r="G174" s="341"/>
      <c r="H174" s="315"/>
      <c r="I174" s="4" t="s">
        <v>91</v>
      </c>
      <c r="J174" s="17">
        <v>270803</v>
      </c>
      <c r="K174" s="17">
        <v>168429</v>
      </c>
      <c r="L174" s="17">
        <v>212520</v>
      </c>
      <c r="M174" s="17">
        <v>180550</v>
      </c>
      <c r="N174" s="17">
        <v>159369</v>
      </c>
      <c r="O174" s="17">
        <v>196666</v>
      </c>
      <c r="P174" s="17">
        <v>212274</v>
      </c>
      <c r="Q174" s="16">
        <v>186945</v>
      </c>
      <c r="R174" s="16">
        <v>83239</v>
      </c>
      <c r="S174" s="17">
        <v>0</v>
      </c>
      <c r="T174" s="17">
        <v>75321</v>
      </c>
      <c r="U174" s="17">
        <v>202325</v>
      </c>
      <c r="V174" s="22">
        <f>SUM(J174:U174)</f>
        <v>1948441</v>
      </c>
    </row>
    <row r="175" spans="1:22" ht="15.75" customHeight="1" x14ac:dyDescent="0.25">
      <c r="A175" s="332"/>
      <c r="B175" s="315"/>
      <c r="C175" s="315"/>
      <c r="D175" s="318"/>
      <c r="E175" s="327"/>
      <c r="F175" s="315"/>
      <c r="G175" s="341"/>
      <c r="H175" s="315"/>
      <c r="I175" s="3" t="s">
        <v>93</v>
      </c>
      <c r="J175" s="17">
        <v>140098</v>
      </c>
      <c r="K175" s="17">
        <v>110416</v>
      </c>
      <c r="L175" s="17">
        <v>108092</v>
      </c>
      <c r="M175" s="17">
        <v>92803</v>
      </c>
      <c r="N175" s="17">
        <v>97767</v>
      </c>
      <c r="O175" s="17">
        <v>66057</v>
      </c>
      <c r="P175" s="17">
        <v>109407</v>
      </c>
      <c r="Q175" s="16">
        <v>124740</v>
      </c>
      <c r="R175" s="16">
        <v>110266</v>
      </c>
      <c r="S175" s="17">
        <v>122992</v>
      </c>
      <c r="T175" s="17">
        <v>124953</v>
      </c>
      <c r="U175" s="17">
        <v>125768</v>
      </c>
      <c r="V175" s="22">
        <f>SUM(J175:U175)</f>
        <v>1333359</v>
      </c>
    </row>
    <row r="176" spans="1:22" ht="15.75" customHeight="1" x14ac:dyDescent="0.25">
      <c r="A176" s="332"/>
      <c r="B176" s="315"/>
      <c r="C176" s="315"/>
      <c r="D176" s="318"/>
      <c r="E176" s="327"/>
      <c r="F176" s="315"/>
      <c r="G176" s="341"/>
      <c r="H176" s="315"/>
      <c r="I176" s="37" t="s">
        <v>111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33"/>
      <c r="B177" s="316"/>
      <c r="C177" s="316"/>
      <c r="D177" s="319"/>
      <c r="E177" s="328"/>
      <c r="F177" s="316"/>
      <c r="G177" s="355"/>
      <c r="H177" s="316"/>
      <c r="I177" s="18" t="s">
        <v>90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55">
        <v>0</v>
      </c>
      <c r="R177" s="55">
        <v>0</v>
      </c>
      <c r="S177" s="28">
        <v>0</v>
      </c>
      <c r="T177" s="28">
        <v>0</v>
      </c>
      <c r="U177" s="28">
        <v>0</v>
      </c>
      <c r="V177" s="29">
        <f>SUM(J177:U177)</f>
        <v>0</v>
      </c>
    </row>
    <row r="178" spans="1:22" ht="16.5" thickBot="1" x14ac:dyDescent="0.3">
      <c r="A178" s="39"/>
      <c r="B178" s="40"/>
      <c r="C178" s="40"/>
      <c r="D178" s="40"/>
      <c r="E178" s="40"/>
      <c r="F178" s="40"/>
      <c r="G178" s="40"/>
      <c r="H178" s="40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0"/>
      <c r="V178" s="31">
        <f>SUM(V173:V177)</f>
        <v>3785883</v>
      </c>
    </row>
    <row r="179" spans="1:22" ht="16.5" customHeight="1" x14ac:dyDescent="0.25">
      <c r="A179" s="331" t="s">
        <v>127</v>
      </c>
      <c r="B179" s="320" t="s">
        <v>170</v>
      </c>
      <c r="C179" s="314" t="s">
        <v>86</v>
      </c>
      <c r="D179" s="317">
        <v>24.7</v>
      </c>
      <c r="E179" s="340" t="s">
        <v>159</v>
      </c>
      <c r="F179" s="314" t="s">
        <v>42</v>
      </c>
      <c r="G179" s="340" t="s">
        <v>155</v>
      </c>
      <c r="H179" s="314" t="s">
        <v>42</v>
      </c>
      <c r="I179" s="41" t="s">
        <v>94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3">
        <f>SUM(J179:U179)</f>
        <v>0</v>
      </c>
    </row>
    <row r="180" spans="1:22" ht="15.75" x14ac:dyDescent="0.25">
      <c r="A180" s="332"/>
      <c r="B180" s="315"/>
      <c r="C180" s="315"/>
      <c r="D180" s="318"/>
      <c r="E180" s="341"/>
      <c r="F180" s="315"/>
      <c r="G180" s="327"/>
      <c r="H180" s="315"/>
      <c r="I180" s="4" t="s">
        <v>92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0</v>
      </c>
    </row>
    <row r="181" spans="1:22" ht="15.75" x14ac:dyDescent="0.25">
      <c r="A181" s="332"/>
      <c r="B181" s="315"/>
      <c r="C181" s="315"/>
      <c r="D181" s="318"/>
      <c r="E181" s="341"/>
      <c r="F181" s="315"/>
      <c r="G181" s="327"/>
      <c r="H181" s="315"/>
      <c r="I181" s="4" t="s">
        <v>91</v>
      </c>
      <c r="J181" s="17">
        <v>0</v>
      </c>
      <c r="K181" s="17">
        <v>5679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9638</v>
      </c>
      <c r="S181" s="17">
        <v>0</v>
      </c>
      <c r="T181" s="17">
        <v>0</v>
      </c>
      <c r="U181" s="17">
        <v>0</v>
      </c>
      <c r="V181" s="22">
        <f>SUM(J181:U181)</f>
        <v>15317</v>
      </c>
    </row>
    <row r="182" spans="1:22" ht="15.75" x14ac:dyDescent="0.25">
      <c r="A182" s="332"/>
      <c r="B182" s="315"/>
      <c r="C182" s="315"/>
      <c r="D182" s="318"/>
      <c r="E182" s="341"/>
      <c r="F182" s="315"/>
      <c r="G182" s="327"/>
      <c r="H182" s="315"/>
      <c r="I182" s="4" t="s">
        <v>93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333"/>
      <c r="B183" s="316"/>
      <c r="C183" s="316"/>
      <c r="D183" s="319"/>
      <c r="E183" s="355"/>
      <c r="F183" s="316"/>
      <c r="G183" s="328"/>
      <c r="H183" s="316"/>
      <c r="I183" s="4" t="s">
        <v>95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17">
        <v>0</v>
      </c>
      <c r="V183" s="22">
        <f>SUM(J183:U183)</f>
        <v>0</v>
      </c>
    </row>
    <row r="184" spans="1:22" ht="16.5" thickBot="1" x14ac:dyDescent="0.3">
      <c r="A184" s="49"/>
      <c r="B184" s="40"/>
      <c r="C184" s="40"/>
      <c r="D184" s="4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0"/>
      <c r="V184" s="31">
        <f>SUM(V179:V183)</f>
        <v>15317</v>
      </c>
    </row>
    <row r="185" spans="1:22" ht="15.75" x14ac:dyDescent="0.25">
      <c r="A185" s="311">
        <v>719</v>
      </c>
      <c r="B185" s="314" t="s">
        <v>55</v>
      </c>
      <c r="C185" s="314" t="s">
        <v>87</v>
      </c>
      <c r="D185" s="317">
        <v>120.3</v>
      </c>
      <c r="E185" s="326" t="s">
        <v>10</v>
      </c>
      <c r="F185" s="314" t="s">
        <v>42</v>
      </c>
      <c r="G185" s="340" t="s">
        <v>155</v>
      </c>
      <c r="H185" s="314" t="s">
        <v>42</v>
      </c>
      <c r="I185" s="41" t="s">
        <v>98</v>
      </c>
      <c r="J185" s="15">
        <v>78582</v>
      </c>
      <c r="K185" s="15">
        <v>234752</v>
      </c>
      <c r="L185" s="15">
        <v>0</v>
      </c>
      <c r="M185" s="15">
        <v>0</v>
      </c>
      <c r="N185" s="15">
        <v>0</v>
      </c>
      <c r="O185" s="15">
        <v>16020</v>
      </c>
      <c r="P185" s="15">
        <v>0</v>
      </c>
      <c r="Q185" s="15">
        <v>2852</v>
      </c>
      <c r="R185" s="14">
        <v>97706</v>
      </c>
      <c r="S185" s="15">
        <v>17637</v>
      </c>
      <c r="T185" s="15">
        <v>37102</v>
      </c>
      <c r="U185" s="15">
        <v>0</v>
      </c>
      <c r="V185" s="23">
        <f t="shared" ref="V185:V191" si="9">SUM(J185:U185)</f>
        <v>484651</v>
      </c>
    </row>
    <row r="186" spans="1:22" ht="15.75" x14ac:dyDescent="0.25">
      <c r="A186" s="312"/>
      <c r="B186" s="315"/>
      <c r="C186" s="315"/>
      <c r="D186" s="318"/>
      <c r="E186" s="327"/>
      <c r="F186" s="315"/>
      <c r="G186" s="327"/>
      <c r="H186" s="315"/>
      <c r="I186" s="4" t="s">
        <v>75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80609</v>
      </c>
      <c r="S186" s="17">
        <v>0</v>
      </c>
      <c r="T186" s="17">
        <v>25004</v>
      </c>
      <c r="U186" s="17">
        <v>0</v>
      </c>
      <c r="V186" s="22">
        <f t="shared" si="9"/>
        <v>105613</v>
      </c>
    </row>
    <row r="187" spans="1:22" ht="15.75" x14ac:dyDescent="0.25">
      <c r="A187" s="312"/>
      <c r="B187" s="315"/>
      <c r="C187" s="315"/>
      <c r="D187" s="318"/>
      <c r="E187" s="327"/>
      <c r="F187" s="315"/>
      <c r="G187" s="327"/>
      <c r="H187" s="315"/>
      <c r="I187" s="4" t="s">
        <v>101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312"/>
      <c r="B188" s="315"/>
      <c r="C188" s="315"/>
      <c r="D188" s="318"/>
      <c r="E188" s="327"/>
      <c r="F188" s="315"/>
      <c r="G188" s="327"/>
      <c r="H188" s="315"/>
      <c r="I188" s="4" t="s">
        <v>71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5.75" x14ac:dyDescent="0.25">
      <c r="A189" s="312"/>
      <c r="B189" s="315"/>
      <c r="C189" s="315"/>
      <c r="D189" s="318"/>
      <c r="E189" s="327"/>
      <c r="F189" s="315"/>
      <c r="G189" s="327"/>
      <c r="H189" s="315"/>
      <c r="I189" s="4" t="s">
        <v>97</v>
      </c>
      <c r="J189" s="17">
        <v>223811</v>
      </c>
      <c r="K189" s="17">
        <v>0</v>
      </c>
      <c r="L189" s="17">
        <v>229941</v>
      </c>
      <c r="M189" s="17">
        <v>245760</v>
      </c>
      <c r="N189" s="17">
        <v>296561</v>
      </c>
      <c r="O189" s="17">
        <v>218007</v>
      </c>
      <c r="P189" s="17">
        <v>217991</v>
      </c>
      <c r="Q189" s="16">
        <v>242992</v>
      </c>
      <c r="R189" s="16">
        <v>78531</v>
      </c>
      <c r="S189" s="17">
        <v>0</v>
      </c>
      <c r="T189" s="17">
        <v>96446</v>
      </c>
      <c r="U189" s="17">
        <v>271208</v>
      </c>
      <c r="V189" s="22">
        <f t="shared" si="9"/>
        <v>2121248</v>
      </c>
    </row>
    <row r="190" spans="1:22" ht="15.75" x14ac:dyDescent="0.25">
      <c r="A190" s="312"/>
      <c r="B190" s="315"/>
      <c r="C190" s="315"/>
      <c r="D190" s="318"/>
      <c r="E190" s="327"/>
      <c r="F190" s="315"/>
      <c r="G190" s="327"/>
      <c r="H190" s="315"/>
      <c r="I190" s="4" t="s">
        <v>96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6.5" thickBot="1" x14ac:dyDescent="0.3">
      <c r="A191" s="313"/>
      <c r="B191" s="316"/>
      <c r="C191" s="316"/>
      <c r="D191" s="319"/>
      <c r="E191" s="328"/>
      <c r="F191" s="316"/>
      <c r="G191" s="328"/>
      <c r="H191" s="316"/>
      <c r="I191" s="43" t="s">
        <v>102</v>
      </c>
      <c r="J191" s="56">
        <v>3960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15926</v>
      </c>
      <c r="Q191" s="56">
        <v>0</v>
      </c>
      <c r="R191" s="56">
        <v>0</v>
      </c>
      <c r="S191" s="32">
        <v>0</v>
      </c>
      <c r="T191" s="32">
        <v>29152</v>
      </c>
      <c r="U191" s="32">
        <v>0</v>
      </c>
      <c r="V191" s="33">
        <f t="shared" si="9"/>
        <v>49038</v>
      </c>
    </row>
    <row r="192" spans="1:22" ht="16.5" thickBot="1" x14ac:dyDescent="0.3">
      <c r="A192" s="3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SUM(V185:V191)</f>
        <v>2760550</v>
      </c>
    </row>
    <row r="193" spans="1:22" ht="16.149999999999999" customHeight="1" x14ac:dyDescent="0.25">
      <c r="A193" s="331" t="s">
        <v>128</v>
      </c>
      <c r="B193" s="320" t="s">
        <v>54</v>
      </c>
      <c r="C193" s="314" t="s">
        <v>87</v>
      </c>
      <c r="D193" s="317">
        <v>82.2</v>
      </c>
      <c r="E193" s="320" t="s">
        <v>160</v>
      </c>
      <c r="F193" s="314" t="s">
        <v>42</v>
      </c>
      <c r="G193" s="320" t="s">
        <v>158</v>
      </c>
      <c r="H193" s="314" t="s">
        <v>42</v>
      </c>
      <c r="I193" s="4" t="s">
        <v>92</v>
      </c>
      <c r="J193" s="17">
        <v>303587</v>
      </c>
      <c r="K193" s="17">
        <v>186641</v>
      </c>
      <c r="L193" s="17">
        <v>33524</v>
      </c>
      <c r="M193" s="17">
        <v>90084</v>
      </c>
      <c r="N193" s="17">
        <v>300549</v>
      </c>
      <c r="O193" s="17">
        <v>129984</v>
      </c>
      <c r="P193" s="17">
        <v>226989</v>
      </c>
      <c r="Q193" s="16">
        <v>95137</v>
      </c>
      <c r="R193" s="16">
        <v>36781</v>
      </c>
      <c r="S193" s="17">
        <v>81316</v>
      </c>
      <c r="T193" s="17">
        <v>77091</v>
      </c>
      <c r="U193" s="17">
        <v>68343</v>
      </c>
      <c r="V193" s="22">
        <f t="shared" ref="V193:V199" si="10">SUM(J193:U193)</f>
        <v>1630026</v>
      </c>
    </row>
    <row r="194" spans="1:22" ht="15.75" x14ac:dyDescent="0.25">
      <c r="A194" s="332"/>
      <c r="B194" s="315"/>
      <c r="C194" s="315"/>
      <c r="D194" s="318"/>
      <c r="E194" s="321"/>
      <c r="F194" s="315"/>
      <c r="G194" s="321"/>
      <c r="H194" s="315"/>
      <c r="I194" s="4" t="s">
        <v>98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32"/>
      <c r="B195" s="315"/>
      <c r="C195" s="315"/>
      <c r="D195" s="318"/>
      <c r="E195" s="321"/>
      <c r="F195" s="315"/>
      <c r="G195" s="321"/>
      <c r="H195" s="315"/>
      <c r="I195" s="4" t="s">
        <v>91</v>
      </c>
      <c r="J195" s="17">
        <v>0</v>
      </c>
      <c r="K195" s="17">
        <v>11580</v>
      </c>
      <c r="L195" s="17">
        <v>0</v>
      </c>
      <c r="M195" s="17">
        <v>21386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21599</v>
      </c>
      <c r="T195" s="17">
        <v>82728</v>
      </c>
      <c r="U195" s="17">
        <v>4051</v>
      </c>
      <c r="V195" s="22">
        <f t="shared" si="10"/>
        <v>141344</v>
      </c>
    </row>
    <row r="196" spans="1:22" ht="15.75" x14ac:dyDescent="0.25">
      <c r="A196" s="332"/>
      <c r="B196" s="315"/>
      <c r="C196" s="315"/>
      <c r="D196" s="318"/>
      <c r="E196" s="321"/>
      <c r="F196" s="315"/>
      <c r="G196" s="321"/>
      <c r="H196" s="315"/>
      <c r="I196" s="4" t="s">
        <v>69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332"/>
      <c r="B197" s="315"/>
      <c r="C197" s="315"/>
      <c r="D197" s="318"/>
      <c r="E197" s="321"/>
      <c r="F197" s="315"/>
      <c r="G197" s="321"/>
      <c r="H197" s="315"/>
      <c r="I197" s="3" t="s">
        <v>93</v>
      </c>
      <c r="J197" s="17">
        <v>19542</v>
      </c>
      <c r="K197" s="17">
        <v>12860</v>
      </c>
      <c r="L197" s="17">
        <v>0</v>
      </c>
      <c r="M197" s="17">
        <v>45701</v>
      </c>
      <c r="N197" s="17">
        <v>48707</v>
      </c>
      <c r="O197" s="17">
        <v>77952</v>
      </c>
      <c r="P197" s="17">
        <v>23643</v>
      </c>
      <c r="Q197" s="16">
        <v>23879</v>
      </c>
      <c r="R197" s="16">
        <v>23671</v>
      </c>
      <c r="S197" s="17">
        <v>21941</v>
      </c>
      <c r="T197" s="17">
        <v>43663</v>
      </c>
      <c r="U197" s="17">
        <v>24097</v>
      </c>
      <c r="V197" s="22">
        <f t="shared" si="10"/>
        <v>365656</v>
      </c>
    </row>
    <row r="198" spans="1:22" ht="15.75" x14ac:dyDescent="0.25">
      <c r="A198" s="332"/>
      <c r="B198" s="315"/>
      <c r="C198" s="315"/>
      <c r="D198" s="318"/>
      <c r="E198" s="321"/>
      <c r="F198" s="315"/>
      <c r="G198" s="321"/>
      <c r="H198" s="315"/>
      <c r="I198" s="37" t="s">
        <v>111</v>
      </c>
      <c r="J198" s="36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6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0"/>
        <v>0</v>
      </c>
    </row>
    <row r="199" spans="1:22" ht="16.5" thickBot="1" x14ac:dyDescent="0.3">
      <c r="A199" s="333"/>
      <c r="B199" s="316"/>
      <c r="C199" s="316"/>
      <c r="D199" s="319"/>
      <c r="E199" s="322"/>
      <c r="F199" s="316"/>
      <c r="G199" s="322"/>
      <c r="H199" s="316"/>
      <c r="I199" s="74" t="s">
        <v>90</v>
      </c>
      <c r="J199" s="56">
        <v>11957</v>
      </c>
      <c r="K199" s="32">
        <v>0</v>
      </c>
      <c r="L199" s="32">
        <v>10355</v>
      </c>
      <c r="M199" s="32">
        <v>49790</v>
      </c>
      <c r="N199" s="32">
        <v>38197</v>
      </c>
      <c r="O199" s="32">
        <v>0</v>
      </c>
      <c r="P199" s="32">
        <v>0</v>
      </c>
      <c r="Q199" s="56">
        <v>0</v>
      </c>
      <c r="R199" s="56">
        <v>0</v>
      </c>
      <c r="S199" s="32">
        <v>15073</v>
      </c>
      <c r="T199" s="32">
        <v>0</v>
      </c>
      <c r="U199" s="32">
        <v>0</v>
      </c>
      <c r="V199" s="33">
        <f t="shared" si="10"/>
        <v>125372</v>
      </c>
    </row>
    <row r="200" spans="1:22" ht="16.5" thickBot="1" x14ac:dyDescent="0.3">
      <c r="A200" s="39"/>
      <c r="B200" s="40"/>
      <c r="C200" s="40"/>
      <c r="D200" s="40"/>
      <c r="E200" s="40"/>
      <c r="F200" s="40"/>
      <c r="G200" s="40"/>
      <c r="H200" s="40"/>
      <c r="I200" s="70"/>
      <c r="J200" s="66"/>
      <c r="K200" s="30"/>
      <c r="L200" s="30"/>
      <c r="M200" s="30"/>
      <c r="N200" s="30"/>
      <c r="O200" s="30"/>
      <c r="P200" s="30"/>
      <c r="Q200" s="68"/>
      <c r="R200" s="59"/>
      <c r="S200" s="30"/>
      <c r="T200" s="30"/>
      <c r="U200" s="30"/>
      <c r="V200" s="31">
        <f>SUM(V193:V199)</f>
        <v>2262398</v>
      </c>
    </row>
    <row r="201" spans="1:22" ht="15.75" x14ac:dyDescent="0.25">
      <c r="A201" s="331" t="s">
        <v>129</v>
      </c>
      <c r="B201" s="320" t="s">
        <v>167</v>
      </c>
      <c r="C201" s="314" t="s">
        <v>87</v>
      </c>
      <c r="D201" s="317">
        <v>152.69999999999999</v>
      </c>
      <c r="E201" s="320" t="s">
        <v>158</v>
      </c>
      <c r="F201" s="314" t="s">
        <v>42</v>
      </c>
      <c r="G201" s="320" t="s">
        <v>100</v>
      </c>
      <c r="H201" s="314" t="s">
        <v>42</v>
      </c>
      <c r="I201" s="41" t="s">
        <v>94</v>
      </c>
      <c r="J201" s="15">
        <v>0</v>
      </c>
      <c r="K201" s="15">
        <v>31214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3">
        <f t="shared" ref="V201:V208" si="11">SUM(J201:U201)</f>
        <v>31214</v>
      </c>
    </row>
    <row r="202" spans="1:22" ht="15.75" x14ac:dyDescent="0.25">
      <c r="A202" s="332"/>
      <c r="B202" s="315"/>
      <c r="C202" s="315"/>
      <c r="D202" s="318"/>
      <c r="E202" s="321"/>
      <c r="F202" s="315"/>
      <c r="G202" s="315"/>
      <c r="H202" s="315"/>
      <c r="I202" s="4" t="s">
        <v>92</v>
      </c>
      <c r="J202" s="17">
        <v>24505</v>
      </c>
      <c r="K202" s="17">
        <v>0</v>
      </c>
      <c r="L202" s="17">
        <v>0</v>
      </c>
      <c r="M202" s="17">
        <v>10932</v>
      </c>
      <c r="N202" s="17">
        <v>16433</v>
      </c>
      <c r="O202" s="17">
        <v>0</v>
      </c>
      <c r="P202" s="17">
        <v>11934</v>
      </c>
      <c r="Q202" s="16">
        <v>38272</v>
      </c>
      <c r="R202" s="16">
        <v>31749</v>
      </c>
      <c r="S202" s="17">
        <v>27594</v>
      </c>
      <c r="T202" s="17">
        <v>0</v>
      </c>
      <c r="U202" s="17">
        <v>0</v>
      </c>
      <c r="V202" s="22">
        <f t="shared" si="11"/>
        <v>161419</v>
      </c>
    </row>
    <row r="203" spans="1:22" ht="15.75" x14ac:dyDescent="0.25">
      <c r="A203" s="332"/>
      <c r="B203" s="315"/>
      <c r="C203" s="315"/>
      <c r="D203" s="318"/>
      <c r="E203" s="321"/>
      <c r="F203" s="315"/>
      <c r="G203" s="315"/>
      <c r="H203" s="315"/>
      <c r="I203" s="4" t="s">
        <v>91</v>
      </c>
      <c r="J203" s="17">
        <v>0</v>
      </c>
      <c r="K203" s="17">
        <v>31148</v>
      </c>
      <c r="L203" s="17">
        <v>11018</v>
      </c>
      <c r="M203" s="17">
        <v>0</v>
      </c>
      <c r="N203" s="17">
        <v>17291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59457</v>
      </c>
    </row>
    <row r="204" spans="1:22" ht="15.75" x14ac:dyDescent="0.25">
      <c r="A204" s="332"/>
      <c r="B204" s="315"/>
      <c r="C204" s="315"/>
      <c r="D204" s="318"/>
      <c r="E204" s="321"/>
      <c r="F204" s="315"/>
      <c r="G204" s="315"/>
      <c r="H204" s="315"/>
      <c r="I204" s="4" t="s">
        <v>70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15"/>
      <c r="H205" s="315"/>
      <c r="I205" s="18" t="s">
        <v>93</v>
      </c>
      <c r="J205" s="36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1943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1943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15"/>
      <c r="H206" s="315"/>
      <c r="I206" s="18" t="s">
        <v>96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15"/>
      <c r="H207" s="315"/>
      <c r="I207" s="4" t="s">
        <v>90</v>
      </c>
      <c r="J207" s="16">
        <v>0</v>
      </c>
      <c r="K207" s="17">
        <v>0</v>
      </c>
      <c r="L207" s="17">
        <v>0</v>
      </c>
      <c r="M207" s="17">
        <v>13082</v>
      </c>
      <c r="N207" s="17">
        <v>533</v>
      </c>
      <c r="O207" s="17">
        <v>0</v>
      </c>
      <c r="P207" s="17">
        <v>11652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25267</v>
      </c>
    </row>
    <row r="208" spans="1:22" ht="16.5" thickBot="1" x14ac:dyDescent="0.3">
      <c r="A208" s="333"/>
      <c r="B208" s="316"/>
      <c r="C208" s="316"/>
      <c r="D208" s="319"/>
      <c r="E208" s="322"/>
      <c r="F208" s="316"/>
      <c r="G208" s="316"/>
      <c r="H208" s="316"/>
      <c r="I208" s="79" t="s">
        <v>95</v>
      </c>
      <c r="J208" s="56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56">
        <v>0</v>
      </c>
      <c r="R208" s="56">
        <v>0</v>
      </c>
      <c r="S208" s="32">
        <v>0</v>
      </c>
      <c r="T208" s="32">
        <v>0</v>
      </c>
      <c r="U208" s="32">
        <v>0</v>
      </c>
      <c r="V208" s="33">
        <f t="shared" si="11"/>
        <v>0</v>
      </c>
    </row>
    <row r="209" spans="1:22" ht="16.5" thickBot="1" x14ac:dyDescent="0.3">
      <c r="A209" s="39"/>
      <c r="B209" s="40"/>
      <c r="C209" s="40"/>
      <c r="D209" s="40"/>
      <c r="E209" s="40"/>
      <c r="F209" s="40"/>
      <c r="G209" s="40"/>
      <c r="H209" s="40"/>
      <c r="I209" s="40"/>
      <c r="J209" s="66"/>
      <c r="K209" s="30"/>
      <c r="L209" s="30"/>
      <c r="M209" s="30"/>
      <c r="N209" s="30"/>
      <c r="O209" s="30"/>
      <c r="P209" s="30"/>
      <c r="Q209" s="68"/>
      <c r="R209" s="59"/>
      <c r="S209" s="30"/>
      <c r="T209" s="30"/>
      <c r="U209" s="30"/>
      <c r="V209" s="31">
        <f>SUM(V201:V208)</f>
        <v>279300</v>
      </c>
    </row>
    <row r="210" spans="1:22" ht="15.75" x14ac:dyDescent="0.25">
      <c r="A210" s="312">
        <v>1366</v>
      </c>
      <c r="B210" s="315" t="s">
        <v>55</v>
      </c>
      <c r="C210" s="315" t="s">
        <v>85</v>
      </c>
      <c r="D210" s="315">
        <v>67</v>
      </c>
      <c r="E210" s="327" t="s">
        <v>10</v>
      </c>
      <c r="F210" s="315" t="s">
        <v>42</v>
      </c>
      <c r="G210" s="324" t="s">
        <v>60</v>
      </c>
      <c r="H210" s="315" t="s">
        <v>42</v>
      </c>
      <c r="I210" s="38" t="s">
        <v>92</v>
      </c>
      <c r="J210" s="15">
        <v>39155</v>
      </c>
      <c r="K210" s="15">
        <v>19745</v>
      </c>
      <c r="L210" s="15">
        <v>48023</v>
      </c>
      <c r="M210" s="15">
        <v>32727</v>
      </c>
      <c r="N210" s="15">
        <v>97869</v>
      </c>
      <c r="O210" s="15">
        <v>29113</v>
      </c>
      <c r="P210" s="15">
        <v>156798</v>
      </c>
      <c r="Q210" s="14">
        <v>117847</v>
      </c>
      <c r="R210" s="14">
        <v>123878</v>
      </c>
      <c r="S210" s="15">
        <v>148516</v>
      </c>
      <c r="T210" s="15">
        <v>172779</v>
      </c>
      <c r="U210" s="15">
        <v>210918</v>
      </c>
      <c r="V210" s="23">
        <f>SUM(J210:U210)</f>
        <v>1197368</v>
      </c>
    </row>
    <row r="211" spans="1:22" ht="15.75" x14ac:dyDescent="0.25">
      <c r="A211" s="312"/>
      <c r="B211" s="315"/>
      <c r="C211" s="315"/>
      <c r="D211" s="315"/>
      <c r="E211" s="327"/>
      <c r="F211" s="315"/>
      <c r="G211" s="324"/>
      <c r="H211" s="315"/>
      <c r="I211" s="3" t="s">
        <v>91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0</v>
      </c>
    </row>
    <row r="212" spans="1:22" ht="15.75" x14ac:dyDescent="0.25">
      <c r="A212" s="312"/>
      <c r="B212" s="315"/>
      <c r="C212" s="315"/>
      <c r="D212" s="315"/>
      <c r="E212" s="327"/>
      <c r="F212" s="315"/>
      <c r="G212" s="324"/>
      <c r="H212" s="315"/>
      <c r="I212" s="3" t="s">
        <v>93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>SUM(J212:U212)</f>
        <v>0</v>
      </c>
    </row>
    <row r="213" spans="1:22" ht="16.5" thickBot="1" x14ac:dyDescent="0.3">
      <c r="A213" s="312"/>
      <c r="B213" s="315"/>
      <c r="C213" s="315"/>
      <c r="D213" s="315"/>
      <c r="E213" s="327"/>
      <c r="F213" s="315"/>
      <c r="G213" s="324"/>
      <c r="H213" s="315"/>
      <c r="I213" s="37" t="s">
        <v>90</v>
      </c>
      <c r="J213" s="28">
        <v>297426</v>
      </c>
      <c r="K213" s="28">
        <v>299221</v>
      </c>
      <c r="L213" s="28">
        <v>312243</v>
      </c>
      <c r="M213" s="28">
        <v>299100</v>
      </c>
      <c r="N213" s="28">
        <v>232041</v>
      </c>
      <c r="O213" s="28">
        <v>279794</v>
      </c>
      <c r="P213" s="28">
        <v>285036</v>
      </c>
      <c r="Q213" s="55">
        <v>282591</v>
      </c>
      <c r="R213" s="55">
        <v>250922</v>
      </c>
      <c r="S213" s="28">
        <v>255555</v>
      </c>
      <c r="T213" s="28">
        <v>325772</v>
      </c>
      <c r="U213" s="28">
        <v>314533</v>
      </c>
      <c r="V213" s="29">
        <f>SUM(J213:U213)</f>
        <v>3434234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SUM(V210:V213)</f>
        <v>4631602</v>
      </c>
    </row>
    <row r="215" spans="1:22" ht="15.75" x14ac:dyDescent="0.25">
      <c r="A215" s="311">
        <v>1367</v>
      </c>
      <c r="B215" s="320" t="s">
        <v>166</v>
      </c>
      <c r="C215" s="314" t="s">
        <v>85</v>
      </c>
      <c r="D215" s="317">
        <v>28.6</v>
      </c>
      <c r="E215" s="323" t="s">
        <v>11</v>
      </c>
      <c r="F215" s="314" t="s">
        <v>42</v>
      </c>
      <c r="G215" s="326" t="s">
        <v>60</v>
      </c>
      <c r="H215" s="314" t="s">
        <v>42</v>
      </c>
      <c r="I215" s="2" t="s">
        <v>92</v>
      </c>
      <c r="J215" s="34">
        <v>16585</v>
      </c>
      <c r="K215" s="34">
        <v>43248</v>
      </c>
      <c r="L215" s="34">
        <v>44032</v>
      </c>
      <c r="M215" s="34">
        <v>39368</v>
      </c>
      <c r="N215" s="34">
        <v>13314</v>
      </c>
      <c r="O215" s="34">
        <v>24601</v>
      </c>
      <c r="P215" s="34">
        <v>11095</v>
      </c>
      <c r="Q215" s="58">
        <v>0</v>
      </c>
      <c r="R215" s="58">
        <v>23379</v>
      </c>
      <c r="S215" s="34">
        <v>23229</v>
      </c>
      <c r="T215" s="34">
        <v>36481</v>
      </c>
      <c r="U215" s="34">
        <v>38284</v>
      </c>
      <c r="V215" s="35">
        <f>SUM(J215:U215)</f>
        <v>313616</v>
      </c>
    </row>
    <row r="216" spans="1:22" ht="15.75" x14ac:dyDescent="0.25">
      <c r="A216" s="312"/>
      <c r="B216" s="321"/>
      <c r="C216" s="315"/>
      <c r="D216" s="318"/>
      <c r="E216" s="324"/>
      <c r="F216" s="315"/>
      <c r="G216" s="327"/>
      <c r="H216" s="315"/>
      <c r="I216" s="3" t="s">
        <v>93</v>
      </c>
      <c r="J216" s="1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0</v>
      </c>
    </row>
    <row r="217" spans="1:22" ht="16.5" thickBot="1" x14ac:dyDescent="0.3">
      <c r="A217" s="313"/>
      <c r="B217" s="315"/>
      <c r="C217" s="315"/>
      <c r="D217" s="318"/>
      <c r="E217" s="324"/>
      <c r="F217" s="315"/>
      <c r="G217" s="327"/>
      <c r="H217" s="315"/>
      <c r="I217" s="44" t="s">
        <v>90</v>
      </c>
      <c r="J217" s="56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56">
        <v>0</v>
      </c>
      <c r="R217" s="56">
        <v>184</v>
      </c>
      <c r="S217" s="32">
        <v>220</v>
      </c>
      <c r="T217" s="32">
        <v>0</v>
      </c>
      <c r="U217" s="32">
        <v>95</v>
      </c>
      <c r="V217" s="33">
        <f>SUM(J217:U217)</f>
        <v>499</v>
      </c>
    </row>
    <row r="218" spans="1:22" ht="16.5" thickBot="1" x14ac:dyDescent="0.3">
      <c r="A218" s="49"/>
      <c r="B218" s="40"/>
      <c r="C218" s="40"/>
      <c r="D218" s="40"/>
      <c r="E218" s="40"/>
      <c r="F218" s="40"/>
      <c r="G218" s="40"/>
      <c r="H218" s="40"/>
      <c r="I218" s="40"/>
      <c r="J218" s="66"/>
      <c r="K218" s="30"/>
      <c r="L218" s="30"/>
      <c r="M218" s="30"/>
      <c r="N218" s="30"/>
      <c r="O218" s="30"/>
      <c r="P218" s="30"/>
      <c r="Q218" s="68"/>
      <c r="R218" s="59"/>
      <c r="S218" s="30"/>
      <c r="T218" s="30"/>
      <c r="U218" s="30"/>
      <c r="V218" s="31">
        <f>SUM(V215:V217)</f>
        <v>314115</v>
      </c>
    </row>
    <row r="219" spans="1:22" ht="15.75" x14ac:dyDescent="0.25">
      <c r="A219" s="312">
        <v>1368</v>
      </c>
      <c r="B219" s="321" t="s">
        <v>165</v>
      </c>
      <c r="C219" s="315" t="s">
        <v>85</v>
      </c>
      <c r="D219" s="315">
        <v>29</v>
      </c>
      <c r="E219" s="324" t="s">
        <v>60</v>
      </c>
      <c r="F219" s="315" t="s">
        <v>42</v>
      </c>
      <c r="G219" s="341" t="s">
        <v>161</v>
      </c>
      <c r="H219" s="315" t="s">
        <v>42</v>
      </c>
      <c r="I219" s="38" t="s">
        <v>92</v>
      </c>
      <c r="J219" s="15">
        <v>42613</v>
      </c>
      <c r="K219" s="15">
        <v>43248</v>
      </c>
      <c r="L219" s="15">
        <v>49602</v>
      </c>
      <c r="M219" s="15">
        <v>55732</v>
      </c>
      <c r="N219" s="15">
        <v>36051</v>
      </c>
      <c r="O219" s="15">
        <v>39158</v>
      </c>
      <c r="P219" s="15">
        <v>41132</v>
      </c>
      <c r="Q219" s="15">
        <v>53853</v>
      </c>
      <c r="R219" s="14">
        <v>50802</v>
      </c>
      <c r="S219" s="15">
        <v>47530</v>
      </c>
      <c r="T219" s="15">
        <v>53838</v>
      </c>
      <c r="U219" s="15">
        <v>48852</v>
      </c>
      <c r="V219" s="23">
        <f>SUM(J219:U219)</f>
        <v>562411</v>
      </c>
    </row>
    <row r="220" spans="1:22" ht="15.75" x14ac:dyDescent="0.25">
      <c r="A220" s="312"/>
      <c r="B220" s="315"/>
      <c r="C220" s="315"/>
      <c r="D220" s="315"/>
      <c r="E220" s="324"/>
      <c r="F220" s="315"/>
      <c r="G220" s="327"/>
      <c r="H220" s="315"/>
      <c r="I220" s="3" t="s">
        <v>91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313"/>
      <c r="B221" s="316"/>
      <c r="C221" s="316"/>
      <c r="D221" s="316"/>
      <c r="E221" s="24"/>
      <c r="F221" s="316"/>
      <c r="G221" s="328"/>
      <c r="H221" s="316"/>
      <c r="I221" s="18" t="s">
        <v>90</v>
      </c>
      <c r="J221" s="26">
        <v>172913</v>
      </c>
      <c r="K221" s="26">
        <v>156868</v>
      </c>
      <c r="L221" s="26">
        <v>167659</v>
      </c>
      <c r="M221" s="26">
        <v>155492</v>
      </c>
      <c r="N221" s="26">
        <v>149890</v>
      </c>
      <c r="O221" s="26">
        <v>140374</v>
      </c>
      <c r="P221" s="26">
        <v>141802</v>
      </c>
      <c r="Q221" s="26">
        <v>132254</v>
      </c>
      <c r="R221" s="25">
        <v>131069</v>
      </c>
      <c r="S221" s="26">
        <v>141450</v>
      </c>
      <c r="T221" s="26">
        <v>169830</v>
      </c>
      <c r="U221" s="26">
        <v>161703</v>
      </c>
      <c r="V221" s="27">
        <f>SUM(J221:U221)</f>
        <v>1821304</v>
      </c>
    </row>
    <row r="222" spans="1:22" ht="16.5" thickBot="1" x14ac:dyDescent="0.3">
      <c r="A222" s="4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SUM(V219:V221)</f>
        <v>2383715</v>
      </c>
    </row>
    <row r="223" spans="1:22" ht="15.75" x14ac:dyDescent="0.25">
      <c r="A223" s="311">
        <v>2069</v>
      </c>
      <c r="B223" s="314" t="s">
        <v>131</v>
      </c>
      <c r="C223" s="314" t="s">
        <v>83</v>
      </c>
      <c r="D223" s="317">
        <v>278.75</v>
      </c>
      <c r="E223" s="323" t="s">
        <v>132</v>
      </c>
      <c r="F223" s="314" t="s">
        <v>133</v>
      </c>
      <c r="G223" s="340" t="s">
        <v>162</v>
      </c>
      <c r="H223" s="314" t="s">
        <v>133</v>
      </c>
      <c r="I223" s="4" t="s">
        <v>103</v>
      </c>
      <c r="J223" s="72">
        <v>72486</v>
      </c>
      <c r="K223" s="34">
        <v>57274</v>
      </c>
      <c r="L223" s="34">
        <v>74820</v>
      </c>
      <c r="M223" s="34">
        <v>79628</v>
      </c>
      <c r="N223" s="34">
        <v>59870</v>
      </c>
      <c r="O223" s="34">
        <v>71613</v>
      </c>
      <c r="P223" s="34">
        <v>85350</v>
      </c>
      <c r="Q223" s="58">
        <v>88401</v>
      </c>
      <c r="R223" s="58">
        <v>70885</v>
      </c>
      <c r="S223" s="34">
        <v>82536</v>
      </c>
      <c r="T223" s="34">
        <v>85778</v>
      </c>
      <c r="U223" s="34">
        <v>76837</v>
      </c>
      <c r="V223" s="35">
        <f>SUM(J223:U223)</f>
        <v>905478</v>
      </c>
    </row>
    <row r="224" spans="1:22" ht="16.5" thickBot="1" x14ac:dyDescent="0.3">
      <c r="A224" s="313"/>
      <c r="B224" s="316"/>
      <c r="C224" s="316"/>
      <c r="D224" s="319"/>
      <c r="E224" s="325"/>
      <c r="F224" s="316"/>
      <c r="G224" s="355"/>
      <c r="H224" s="316"/>
      <c r="I224" s="18"/>
      <c r="J224" s="56"/>
      <c r="K224" s="32"/>
      <c r="L224" s="32"/>
      <c r="M224" s="32"/>
      <c r="N224" s="32"/>
      <c r="O224" s="32"/>
      <c r="P224" s="32"/>
      <c r="Q224" s="56"/>
      <c r="R224" s="56"/>
      <c r="S224" s="32"/>
      <c r="T224" s="32"/>
      <c r="U224" s="32"/>
      <c r="V224" s="33"/>
    </row>
    <row r="225" spans="1:22" ht="16.5" thickBot="1" x14ac:dyDescent="0.3">
      <c r="A225" s="49"/>
      <c r="B225" s="40"/>
      <c r="C225" s="40"/>
      <c r="D225" s="40"/>
      <c r="E225" s="40"/>
      <c r="F225" s="40"/>
      <c r="G225" s="40"/>
      <c r="H225" s="40"/>
      <c r="I225" s="40"/>
      <c r="J225" s="66"/>
      <c r="K225" s="90"/>
      <c r="L225" s="30"/>
      <c r="M225" s="30"/>
      <c r="N225" s="30"/>
      <c r="O225" s="30"/>
      <c r="P225" s="30"/>
      <c r="Q225" s="68"/>
      <c r="R225" s="59"/>
      <c r="S225" s="30"/>
      <c r="T225" s="30"/>
      <c r="U225" s="30"/>
      <c r="V225" s="31">
        <f>SUM(V223:V224)</f>
        <v>905478</v>
      </c>
    </row>
    <row r="226" spans="1:22" ht="16.5" thickBot="1" x14ac:dyDescent="0.3">
      <c r="A226" s="82"/>
      <c r="B226" s="83"/>
      <c r="C226" s="83"/>
      <c r="D226" s="83"/>
      <c r="E226" s="83"/>
      <c r="F226" s="83"/>
      <c r="G226" s="83"/>
      <c r="H226" s="84"/>
      <c r="I226" s="84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1">
        <f>V225+V222+V218+V214+V209+V200+V192+V184+V178+V172+V165+V157+V151+V144+V136+V132+V124+V118+V113+V106+V98+V86+V81+V76+V70+V67+V65+V63+V59+V56+V51+V41+V35+V33+V30+V28+V26+V24+V18+V12</f>
        <v>64395658</v>
      </c>
    </row>
    <row r="229" spans="1:22" x14ac:dyDescent="0.2">
      <c r="A229" s="7" t="s">
        <v>135</v>
      </c>
    </row>
    <row r="230" spans="1:22" x14ac:dyDescent="0.2">
      <c r="A230" s="7" t="s">
        <v>121</v>
      </c>
    </row>
    <row r="231" spans="1:22" x14ac:dyDescent="0.2">
      <c r="A231" s="7" t="s">
        <v>122</v>
      </c>
    </row>
    <row r="232" spans="1:22" x14ac:dyDescent="0.2">
      <c r="A232" s="77" t="s">
        <v>109</v>
      </c>
    </row>
    <row r="233" spans="1:22" x14ac:dyDescent="0.2">
      <c r="A233" s="77" t="s">
        <v>120</v>
      </c>
    </row>
    <row r="234" spans="1:22" x14ac:dyDescent="0.2">
      <c r="A234" s="77" t="s">
        <v>118</v>
      </c>
    </row>
    <row r="235" spans="1:22" x14ac:dyDescent="0.2">
      <c r="A235" s="77" t="s">
        <v>130</v>
      </c>
    </row>
    <row r="236" spans="1:22" x14ac:dyDescent="0.2">
      <c r="A236" s="77" t="s">
        <v>108</v>
      </c>
    </row>
    <row r="237" spans="1:22" x14ac:dyDescent="0.2">
      <c r="A237" s="77" t="s">
        <v>117</v>
      </c>
    </row>
    <row r="238" spans="1:22" x14ac:dyDescent="0.2">
      <c r="A238" s="77" t="s">
        <v>124</v>
      </c>
    </row>
    <row r="239" spans="1:22" x14ac:dyDescent="0.2">
      <c r="A239" s="77" t="s">
        <v>116</v>
      </c>
    </row>
    <row r="240" spans="1:22" x14ac:dyDescent="0.2">
      <c r="A240" s="77" t="s">
        <v>107</v>
      </c>
    </row>
    <row r="241" spans="1:1" x14ac:dyDescent="0.2">
      <c r="A241" s="77" t="s">
        <v>119</v>
      </c>
    </row>
    <row r="242" spans="1:1" x14ac:dyDescent="0.2">
      <c r="A242" s="77" t="s">
        <v>110</v>
      </c>
    </row>
  </sheetData>
  <mergeCells count="280">
    <mergeCell ref="G215:G217"/>
    <mergeCell ref="H215:H217"/>
    <mergeCell ref="C215:C217"/>
    <mergeCell ref="D215:D217"/>
    <mergeCell ref="E215:E217"/>
    <mergeCell ref="F215:F217"/>
    <mergeCell ref="E223:E224"/>
    <mergeCell ref="F223:F224"/>
    <mergeCell ref="G223:G224"/>
    <mergeCell ref="H223:H224"/>
    <mergeCell ref="C219:C221"/>
    <mergeCell ref="F219:F221"/>
    <mergeCell ref="G219:G221"/>
    <mergeCell ref="A223:A224"/>
    <mergeCell ref="B223:B224"/>
    <mergeCell ref="C223:C224"/>
    <mergeCell ref="D223:D224"/>
    <mergeCell ref="H173:H177"/>
    <mergeCell ref="E173:E177"/>
    <mergeCell ref="F173:F177"/>
    <mergeCell ref="G173:G177"/>
    <mergeCell ref="E166:E171"/>
    <mergeCell ref="F166:F171"/>
    <mergeCell ref="G166:G171"/>
    <mergeCell ref="H166:H171"/>
    <mergeCell ref="G193:G199"/>
    <mergeCell ref="H193:H199"/>
    <mergeCell ref="D179:D183"/>
    <mergeCell ref="E179:E183"/>
    <mergeCell ref="F179:F183"/>
    <mergeCell ref="G179:G183"/>
    <mergeCell ref="H179:H183"/>
    <mergeCell ref="G185:G191"/>
    <mergeCell ref="F193:F199"/>
    <mergeCell ref="H219:H221"/>
    <mergeCell ref="E219:E220"/>
    <mergeCell ref="D219:D221"/>
    <mergeCell ref="B152:B156"/>
    <mergeCell ref="A152:A156"/>
    <mergeCell ref="C152:C156"/>
    <mergeCell ref="A173:A177"/>
    <mergeCell ref="B173:B177"/>
    <mergeCell ref="C173:C177"/>
    <mergeCell ref="D173:D177"/>
    <mergeCell ref="D166:D171"/>
    <mergeCell ref="A158:A164"/>
    <mergeCell ref="D158:D164"/>
    <mergeCell ref="D152:D156"/>
    <mergeCell ref="B158:B164"/>
    <mergeCell ref="C158:C164"/>
    <mergeCell ref="H158:H164"/>
    <mergeCell ref="G158:G164"/>
    <mergeCell ref="E57:E58"/>
    <mergeCell ref="F57:F58"/>
    <mergeCell ref="G57:G58"/>
    <mergeCell ref="H57:H58"/>
    <mergeCell ref="E99:E105"/>
    <mergeCell ref="F99:F105"/>
    <mergeCell ref="H145:H150"/>
    <mergeCell ref="H119:H123"/>
    <mergeCell ref="E133:E135"/>
    <mergeCell ref="E158:E164"/>
    <mergeCell ref="F158:F164"/>
    <mergeCell ref="E152:E156"/>
    <mergeCell ref="E60:E62"/>
    <mergeCell ref="F60:F62"/>
    <mergeCell ref="F152:F156"/>
    <mergeCell ref="G42:G50"/>
    <mergeCell ref="G152:G156"/>
    <mergeCell ref="H152:H156"/>
    <mergeCell ref="G99:G105"/>
    <mergeCell ref="H99:H105"/>
    <mergeCell ref="H125:H131"/>
    <mergeCell ref="G137:G143"/>
    <mergeCell ref="G145:G150"/>
    <mergeCell ref="G133:G135"/>
    <mergeCell ref="H133:H135"/>
    <mergeCell ref="G60:G62"/>
    <mergeCell ref="D36:D40"/>
    <mergeCell ref="A57:A58"/>
    <mergeCell ref="B57:B58"/>
    <mergeCell ref="C57:C58"/>
    <mergeCell ref="D57:D58"/>
    <mergeCell ref="C42:C50"/>
    <mergeCell ref="H19:H23"/>
    <mergeCell ref="A19:A23"/>
    <mergeCell ref="B19:B23"/>
    <mergeCell ref="C19:C23"/>
    <mergeCell ref="D19:D23"/>
    <mergeCell ref="H36:H40"/>
    <mergeCell ref="E36:E40"/>
    <mergeCell ref="F36:F40"/>
    <mergeCell ref="G36:G40"/>
    <mergeCell ref="A36:A40"/>
    <mergeCell ref="B52:B55"/>
    <mergeCell ref="E42:E50"/>
    <mergeCell ref="F42:F50"/>
    <mergeCell ref="F52:F55"/>
    <mergeCell ref="B42:B50"/>
    <mergeCell ref="H52:H55"/>
    <mergeCell ref="H42:H50"/>
    <mergeCell ref="G52:G55"/>
    <mergeCell ref="C99:C105"/>
    <mergeCell ref="D99:D105"/>
    <mergeCell ref="A77:A80"/>
    <mergeCell ref="B77:B80"/>
    <mergeCell ref="C77:C80"/>
    <mergeCell ref="D77:D80"/>
    <mergeCell ref="C82:C85"/>
    <mergeCell ref="A99:A105"/>
    <mergeCell ref="F119:F123"/>
    <mergeCell ref="F77:F80"/>
    <mergeCell ref="B107:B112"/>
    <mergeCell ref="A114:A117"/>
    <mergeCell ref="B99:B105"/>
    <mergeCell ref="A125:A131"/>
    <mergeCell ref="A119:A123"/>
    <mergeCell ref="A133:A135"/>
    <mergeCell ref="B133:B135"/>
    <mergeCell ref="D133:D135"/>
    <mergeCell ref="E125:E131"/>
    <mergeCell ref="F125:F131"/>
    <mergeCell ref="A145:A150"/>
    <mergeCell ref="C114:C117"/>
    <mergeCell ref="F145:F150"/>
    <mergeCell ref="D145:D150"/>
    <mergeCell ref="F133:F135"/>
    <mergeCell ref="A137:A143"/>
    <mergeCell ref="B137:B143"/>
    <mergeCell ref="C137:C143"/>
    <mergeCell ref="F137:F143"/>
    <mergeCell ref="E137:E143"/>
    <mergeCell ref="D137:D143"/>
    <mergeCell ref="B119:B123"/>
    <mergeCell ref="D119:D123"/>
    <mergeCell ref="C119:C123"/>
    <mergeCell ref="E119:E123"/>
    <mergeCell ref="B145:B150"/>
    <mergeCell ref="E145:E150"/>
    <mergeCell ref="C133:C135"/>
    <mergeCell ref="C125:C131"/>
    <mergeCell ref="G119:G123"/>
    <mergeCell ref="C145:C150"/>
    <mergeCell ref="H107:H112"/>
    <mergeCell ref="D114:D117"/>
    <mergeCell ref="G114:G117"/>
    <mergeCell ref="H114:H117"/>
    <mergeCell ref="E107:E112"/>
    <mergeCell ref="F107:F112"/>
    <mergeCell ref="G107:G112"/>
    <mergeCell ref="E114:E117"/>
    <mergeCell ref="B219:B221"/>
    <mergeCell ref="A219:A221"/>
    <mergeCell ref="A210:A213"/>
    <mergeCell ref="B210:B213"/>
    <mergeCell ref="A215:A217"/>
    <mergeCell ref="B215:B217"/>
    <mergeCell ref="H68:H69"/>
    <mergeCell ref="H71:H75"/>
    <mergeCell ref="G77:G80"/>
    <mergeCell ref="H77:H80"/>
    <mergeCell ref="E71:E75"/>
    <mergeCell ref="F68:F69"/>
    <mergeCell ref="G125:G131"/>
    <mergeCell ref="B68:B69"/>
    <mergeCell ref="C68:C69"/>
    <mergeCell ref="E68:E69"/>
    <mergeCell ref="B87:B97"/>
    <mergeCell ref="B125:B131"/>
    <mergeCell ref="D82:D85"/>
    <mergeCell ref="F82:F85"/>
    <mergeCell ref="C87:C97"/>
    <mergeCell ref="D87:D97"/>
    <mergeCell ref="E87:E97"/>
    <mergeCell ref="E77:E80"/>
    <mergeCell ref="B5:D5"/>
    <mergeCell ref="C71:C75"/>
    <mergeCell ref="E82:E85"/>
    <mergeCell ref="J5:U5"/>
    <mergeCell ref="A31:A32"/>
    <mergeCell ref="B31:B32"/>
    <mergeCell ref="C31:C32"/>
    <mergeCell ref="D31:D32"/>
    <mergeCell ref="E31:E32"/>
    <mergeCell ref="C13:C17"/>
    <mergeCell ref="A13:A17"/>
    <mergeCell ref="H31:H32"/>
    <mergeCell ref="F19:F23"/>
    <mergeCell ref="C7:C11"/>
    <mergeCell ref="I5:I6"/>
    <mergeCell ref="E5:E6"/>
    <mergeCell ref="G5:G6"/>
    <mergeCell ref="F5:F6"/>
    <mergeCell ref="H5:H6"/>
    <mergeCell ref="A5:A6"/>
    <mergeCell ref="A7:A11"/>
    <mergeCell ref="B82:B85"/>
    <mergeCell ref="A42:A50"/>
    <mergeCell ref="C36:C40"/>
    <mergeCell ref="A52:A55"/>
    <mergeCell ref="B36:B40"/>
    <mergeCell ref="B13:B17"/>
    <mergeCell ref="B7:B11"/>
    <mergeCell ref="H201:H208"/>
    <mergeCell ref="H185:H191"/>
    <mergeCell ref="G71:G75"/>
    <mergeCell ref="F71:F75"/>
    <mergeCell ref="F87:F97"/>
    <mergeCell ref="G87:G97"/>
    <mergeCell ref="H87:H97"/>
    <mergeCell ref="G201:G208"/>
    <mergeCell ref="F114:F117"/>
    <mergeCell ref="H82:H85"/>
    <mergeCell ref="D7:D11"/>
    <mergeCell ref="G82:G85"/>
    <mergeCell ref="H137:H143"/>
    <mergeCell ref="A68:A69"/>
    <mergeCell ref="A71:A75"/>
    <mergeCell ref="B114:B117"/>
    <mergeCell ref="A82:A85"/>
    <mergeCell ref="A87:A97"/>
    <mergeCell ref="A107:A112"/>
    <mergeCell ref="H7:H11"/>
    <mergeCell ref="G210:G213"/>
    <mergeCell ref="H210:H213"/>
    <mergeCell ref="D210:D213"/>
    <mergeCell ref="E210:E213"/>
    <mergeCell ref="F210:F213"/>
    <mergeCell ref="E201:E208"/>
    <mergeCell ref="F201:F208"/>
    <mergeCell ref="C210:C213"/>
    <mergeCell ref="H13:H17"/>
    <mergeCell ref="D42:D50"/>
    <mergeCell ref="E52:E55"/>
    <mergeCell ref="D52:D55"/>
    <mergeCell ref="C52:C55"/>
    <mergeCell ref="C107:C112"/>
    <mergeCell ref="D107:D112"/>
    <mergeCell ref="E19:E23"/>
    <mergeCell ref="D13:D17"/>
    <mergeCell ref="D71:D75"/>
    <mergeCell ref="H60:H62"/>
    <mergeCell ref="C179:C183"/>
    <mergeCell ref="C166:C171"/>
    <mergeCell ref="C185:C191"/>
    <mergeCell ref="D185:D191"/>
    <mergeCell ref="E185:E191"/>
    <mergeCell ref="F7:F11"/>
    <mergeCell ref="G7:G11"/>
    <mergeCell ref="E13:E17"/>
    <mergeCell ref="F13:F17"/>
    <mergeCell ref="G13:G17"/>
    <mergeCell ref="G31:G32"/>
    <mergeCell ref="G19:G23"/>
    <mergeCell ref="E7:E11"/>
    <mergeCell ref="F31:F32"/>
    <mergeCell ref="A60:A62"/>
    <mergeCell ref="B60:B62"/>
    <mergeCell ref="C60:C62"/>
    <mergeCell ref="D60:D62"/>
    <mergeCell ref="D201:D208"/>
    <mergeCell ref="D125:D131"/>
    <mergeCell ref="F185:F191"/>
    <mergeCell ref="G68:G69"/>
    <mergeCell ref="D68:D69"/>
    <mergeCell ref="B71:B75"/>
    <mergeCell ref="B179:B183"/>
    <mergeCell ref="A166:A171"/>
    <mergeCell ref="B166:B171"/>
    <mergeCell ref="A185:A191"/>
    <mergeCell ref="A179:A183"/>
    <mergeCell ref="B185:B191"/>
    <mergeCell ref="A201:A208"/>
    <mergeCell ref="B201:B208"/>
    <mergeCell ref="C201:C208"/>
    <mergeCell ref="A193:A199"/>
    <mergeCell ref="B193:B199"/>
    <mergeCell ref="C193:C199"/>
    <mergeCell ref="D193:D199"/>
    <mergeCell ref="E193:E19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6" max="21" man="1"/>
    <brk id="144" max="21" man="1"/>
    <brk id="20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V187" sqref="V18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2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2007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2007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41754</v>
      </c>
      <c r="K7" s="17">
        <v>44563</v>
      </c>
      <c r="L7" s="17">
        <v>47310</v>
      </c>
      <c r="M7" s="17">
        <v>37914</v>
      </c>
      <c r="N7" s="17">
        <v>51940</v>
      </c>
      <c r="O7" s="17">
        <v>49555</v>
      </c>
      <c r="P7" s="17">
        <v>46977</v>
      </c>
      <c r="Q7" s="34">
        <v>54117</v>
      </c>
      <c r="R7" s="58">
        <v>48778</v>
      </c>
      <c r="S7" s="34">
        <v>52138</v>
      </c>
      <c r="T7" s="34">
        <v>51850</v>
      </c>
      <c r="U7" s="34">
        <v>47237</v>
      </c>
      <c r="V7" s="35">
        <f>SUM(J7:U7)</f>
        <v>574133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12427</v>
      </c>
      <c r="K8" s="17">
        <v>9502</v>
      </c>
      <c r="L8" s="17">
        <v>10524</v>
      </c>
      <c r="M8" s="17">
        <v>12868</v>
      </c>
      <c r="N8" s="17">
        <v>10749</v>
      </c>
      <c r="O8" s="17">
        <v>9494</v>
      </c>
      <c r="P8" s="17">
        <v>11561</v>
      </c>
      <c r="Q8" s="17">
        <v>12922</v>
      </c>
      <c r="R8" s="16">
        <v>11318</v>
      </c>
      <c r="S8" s="17">
        <v>12683</v>
      </c>
      <c r="T8" s="17">
        <v>11057</v>
      </c>
      <c r="U8" s="17">
        <v>13417</v>
      </c>
      <c r="V8" s="22">
        <f>SUM(J8:U8)</f>
        <v>138522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14739</v>
      </c>
      <c r="K9" s="17">
        <v>9890</v>
      </c>
      <c r="L9" s="17">
        <v>10172</v>
      </c>
      <c r="M9" s="17">
        <v>11320</v>
      </c>
      <c r="N9" s="17">
        <v>10339</v>
      </c>
      <c r="O9" s="17">
        <v>10667</v>
      </c>
      <c r="P9" s="17">
        <v>15674</v>
      </c>
      <c r="Q9" s="17">
        <v>8424</v>
      </c>
      <c r="R9" s="16">
        <v>11245</v>
      </c>
      <c r="S9" s="17">
        <v>10502</v>
      </c>
      <c r="T9" s="17">
        <v>10700</v>
      </c>
      <c r="U9" s="17">
        <v>13477</v>
      </c>
      <c r="V9" s="22">
        <f>SUM(J9:U9)</f>
        <v>137149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240</v>
      </c>
      <c r="K10" s="17">
        <v>225</v>
      </c>
      <c r="L10" s="17">
        <v>272</v>
      </c>
      <c r="M10" s="17">
        <v>309</v>
      </c>
      <c r="N10" s="17">
        <v>289</v>
      </c>
      <c r="O10" s="17">
        <v>321</v>
      </c>
      <c r="P10" s="17">
        <v>448</v>
      </c>
      <c r="Q10" s="17">
        <v>393</v>
      </c>
      <c r="R10" s="16">
        <v>256</v>
      </c>
      <c r="S10" s="17">
        <v>328</v>
      </c>
      <c r="T10" s="17">
        <v>251</v>
      </c>
      <c r="U10" s="17">
        <v>271</v>
      </c>
      <c r="V10" s="22">
        <f>SUM(J10:U10)</f>
        <v>3603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853407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18491</v>
      </c>
      <c r="K13" s="15">
        <v>16004</v>
      </c>
      <c r="L13" s="15">
        <v>16361</v>
      </c>
      <c r="M13" s="15">
        <v>19236</v>
      </c>
      <c r="N13" s="15">
        <v>22262</v>
      </c>
      <c r="O13" s="15">
        <v>17441</v>
      </c>
      <c r="P13" s="15">
        <v>20536</v>
      </c>
      <c r="Q13" s="14">
        <v>18511</v>
      </c>
      <c r="R13" s="14">
        <v>21024</v>
      </c>
      <c r="S13" s="15">
        <v>21530</v>
      </c>
      <c r="T13" s="15">
        <v>22546</v>
      </c>
      <c r="U13" s="15">
        <v>20269</v>
      </c>
      <c r="V13" s="23">
        <f>SUM(J13:U13)</f>
        <v>234211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2411</v>
      </c>
      <c r="K14" s="17">
        <v>2843</v>
      </c>
      <c r="L14" s="17">
        <v>3137</v>
      </c>
      <c r="M14" s="17">
        <v>2676</v>
      </c>
      <c r="N14" s="17">
        <v>3621</v>
      </c>
      <c r="O14" s="17">
        <v>4483</v>
      </c>
      <c r="P14" s="17">
        <v>2882</v>
      </c>
      <c r="Q14" s="16">
        <v>3340</v>
      </c>
      <c r="R14" s="16">
        <v>2699</v>
      </c>
      <c r="S14" s="17">
        <v>3652</v>
      </c>
      <c r="T14" s="17">
        <v>3837</v>
      </c>
      <c r="U14" s="17">
        <v>3067</v>
      </c>
      <c r="V14" s="22">
        <f>SUM(J14:U14)</f>
        <v>38648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10780</v>
      </c>
      <c r="K15" s="17">
        <v>8156</v>
      </c>
      <c r="L15" s="17">
        <v>7751</v>
      </c>
      <c r="M15" s="17">
        <v>7750</v>
      </c>
      <c r="N15" s="17">
        <v>7395</v>
      </c>
      <c r="O15" s="17">
        <v>9574</v>
      </c>
      <c r="P15" s="17">
        <v>6865</v>
      </c>
      <c r="Q15" s="16">
        <v>7913</v>
      </c>
      <c r="R15" s="16">
        <v>9065</v>
      </c>
      <c r="S15" s="17">
        <v>8190</v>
      </c>
      <c r="T15" s="17">
        <v>6600</v>
      </c>
      <c r="U15" s="17">
        <v>10498</v>
      </c>
      <c r="V15" s="22">
        <f>SUM(J15:U15)</f>
        <v>100537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191</v>
      </c>
      <c r="K16" s="17">
        <v>199</v>
      </c>
      <c r="L16" s="17">
        <v>160</v>
      </c>
      <c r="M16" s="17">
        <v>186</v>
      </c>
      <c r="N16" s="17">
        <v>236</v>
      </c>
      <c r="O16" s="17">
        <v>341</v>
      </c>
      <c r="P16" s="17">
        <v>284</v>
      </c>
      <c r="Q16" s="17">
        <v>244</v>
      </c>
      <c r="R16" s="16">
        <v>294</v>
      </c>
      <c r="S16" s="17">
        <v>246</v>
      </c>
      <c r="T16" s="17">
        <v>263</v>
      </c>
      <c r="U16" s="17">
        <v>262</v>
      </c>
      <c r="V16" s="22">
        <f>SUM(J16:U16)</f>
        <v>2906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376302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60245</v>
      </c>
      <c r="K19" s="15">
        <v>60567</v>
      </c>
      <c r="L19" s="15">
        <v>63671</v>
      </c>
      <c r="M19" s="15">
        <v>57150</v>
      </c>
      <c r="N19" s="15">
        <v>74202</v>
      </c>
      <c r="O19" s="15">
        <v>66996</v>
      </c>
      <c r="P19" s="15">
        <v>67513</v>
      </c>
      <c r="Q19" s="14">
        <v>72628</v>
      </c>
      <c r="R19" s="14">
        <v>69802</v>
      </c>
      <c r="S19" s="15">
        <v>73668</v>
      </c>
      <c r="T19" s="15">
        <v>74396</v>
      </c>
      <c r="U19" s="15">
        <v>67506</v>
      </c>
      <c r="V19" s="23">
        <f>SUM(J19:U19)</f>
        <v>808344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14838</v>
      </c>
      <c r="K20" s="17">
        <v>12345</v>
      </c>
      <c r="L20" s="17">
        <v>13661</v>
      </c>
      <c r="M20" s="17">
        <v>15544</v>
      </c>
      <c r="N20" s="17">
        <v>14370</v>
      </c>
      <c r="O20" s="17">
        <v>13977</v>
      </c>
      <c r="P20" s="17">
        <v>14443</v>
      </c>
      <c r="Q20" s="16">
        <v>16262</v>
      </c>
      <c r="R20" s="16">
        <v>14017</v>
      </c>
      <c r="S20" s="17">
        <v>16335</v>
      </c>
      <c r="T20" s="17">
        <v>14894</v>
      </c>
      <c r="U20" s="17">
        <v>16484</v>
      </c>
      <c r="V20" s="22">
        <f>SUM(J20:U20)</f>
        <v>177170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25519</v>
      </c>
      <c r="K21" s="17">
        <v>18046</v>
      </c>
      <c r="L21" s="17">
        <v>17923</v>
      </c>
      <c r="M21" s="17">
        <v>19070</v>
      </c>
      <c r="N21" s="17">
        <v>17734</v>
      </c>
      <c r="O21" s="17">
        <v>20241</v>
      </c>
      <c r="P21" s="17">
        <v>22539</v>
      </c>
      <c r="Q21" s="16">
        <v>16337</v>
      </c>
      <c r="R21" s="16">
        <v>20310</v>
      </c>
      <c r="S21" s="17">
        <v>18692</v>
      </c>
      <c r="T21" s="17">
        <v>17300</v>
      </c>
      <c r="U21" s="17">
        <v>23975</v>
      </c>
      <c r="V21" s="22">
        <f>SUM(J21:U21)</f>
        <v>237686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431</v>
      </c>
      <c r="K22" s="17">
        <v>424</v>
      </c>
      <c r="L22" s="17">
        <v>432</v>
      </c>
      <c r="M22" s="17">
        <v>495</v>
      </c>
      <c r="N22" s="17">
        <v>525</v>
      </c>
      <c r="O22" s="17">
        <v>662</v>
      </c>
      <c r="P22" s="17">
        <v>732</v>
      </c>
      <c r="Q22" s="17">
        <v>637</v>
      </c>
      <c r="R22" s="16">
        <v>550</v>
      </c>
      <c r="S22" s="17">
        <v>574</v>
      </c>
      <c r="T22" s="17">
        <v>514</v>
      </c>
      <c r="U22" s="17">
        <v>533</v>
      </c>
      <c r="V22" s="22">
        <f>SUM(J22:U22)</f>
        <v>6509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1229709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193543</v>
      </c>
      <c r="K25" s="32">
        <v>171851</v>
      </c>
      <c r="L25" s="32">
        <v>166243</v>
      </c>
      <c r="M25" s="32">
        <v>135269</v>
      </c>
      <c r="N25" s="32">
        <v>158433</v>
      </c>
      <c r="O25" s="32">
        <v>148453</v>
      </c>
      <c r="P25" s="32">
        <v>159000</v>
      </c>
      <c r="Q25" s="25">
        <v>160017</v>
      </c>
      <c r="R25" s="56">
        <v>159481</v>
      </c>
      <c r="S25" s="32">
        <v>162844</v>
      </c>
      <c r="T25" s="32">
        <v>143130</v>
      </c>
      <c r="U25" s="32">
        <v>166603</v>
      </c>
      <c r="V25" s="33">
        <f>SUM(J25:U25)</f>
        <v>1924867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1924867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26" t="s">
        <v>30</v>
      </c>
      <c r="C29" s="314" t="s">
        <v>77</v>
      </c>
      <c r="D29" s="314">
        <v>36</v>
      </c>
      <c r="E29" s="326" t="s">
        <v>138</v>
      </c>
      <c r="F29" s="326" t="s">
        <v>31</v>
      </c>
      <c r="G29" s="326" t="s">
        <v>20</v>
      </c>
      <c r="H29" s="326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142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142</v>
      </c>
    </row>
    <row r="30" spans="1:22" ht="16.5" customHeight="1" thickBot="1" x14ac:dyDescent="0.3">
      <c r="A30" s="313"/>
      <c r="B30" s="328"/>
      <c r="C30" s="316"/>
      <c r="D30" s="316"/>
      <c r="E30" s="328"/>
      <c r="F30" s="328"/>
      <c r="G30" s="328"/>
      <c r="H30" s="328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271</v>
      </c>
      <c r="O30" s="32">
        <v>642</v>
      </c>
      <c r="P30" s="32">
        <v>75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988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1130</v>
      </c>
    </row>
    <row r="32" spans="1:22" ht="15.75" x14ac:dyDescent="0.25">
      <c r="A32" s="311">
        <v>525</v>
      </c>
      <c r="B32" s="314" t="s">
        <v>33</v>
      </c>
      <c r="C32" s="314" t="s">
        <v>81</v>
      </c>
      <c r="D32" s="314">
        <v>15</v>
      </c>
      <c r="E32" s="326" t="s">
        <v>143</v>
      </c>
      <c r="F32" s="326" t="s">
        <v>34</v>
      </c>
      <c r="G32" s="326" t="s">
        <v>25</v>
      </c>
      <c r="H32" s="326" t="s">
        <v>34</v>
      </c>
      <c r="I32" s="73" t="s">
        <v>92</v>
      </c>
      <c r="J32" s="72">
        <v>60910</v>
      </c>
      <c r="K32" s="34">
        <v>67842</v>
      </c>
      <c r="L32" s="34">
        <v>103831</v>
      </c>
      <c r="M32" s="34">
        <v>74434</v>
      </c>
      <c r="N32" s="34">
        <v>78835</v>
      </c>
      <c r="O32" s="34">
        <v>82966</v>
      </c>
      <c r="P32" s="34">
        <v>92088</v>
      </c>
      <c r="Q32" s="58">
        <v>110934</v>
      </c>
      <c r="R32" s="58">
        <v>102872</v>
      </c>
      <c r="S32" s="34">
        <v>124511</v>
      </c>
      <c r="T32" s="34">
        <v>115349</v>
      </c>
      <c r="U32" s="34">
        <v>91975</v>
      </c>
      <c r="V32" s="35">
        <f>SUM(J32:U32)</f>
        <v>1106547</v>
      </c>
    </row>
    <row r="33" spans="1:22" ht="16.5" thickBot="1" x14ac:dyDescent="0.3">
      <c r="A33" s="313"/>
      <c r="B33" s="316"/>
      <c r="C33" s="316"/>
      <c r="D33" s="316"/>
      <c r="E33" s="328"/>
      <c r="F33" s="328"/>
      <c r="G33" s="328"/>
      <c r="H33" s="328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1106547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24082</v>
      </c>
      <c r="K35" s="32">
        <v>23701</v>
      </c>
      <c r="L35" s="32">
        <v>25552</v>
      </c>
      <c r="M35" s="32">
        <v>26378</v>
      </c>
      <c r="N35" s="32">
        <v>27833</v>
      </c>
      <c r="O35" s="32">
        <v>26403</v>
      </c>
      <c r="P35" s="32">
        <v>23095</v>
      </c>
      <c r="Q35" s="25">
        <v>27245</v>
      </c>
      <c r="R35" s="56">
        <v>27230</v>
      </c>
      <c r="S35" s="32">
        <v>25706</v>
      </c>
      <c r="T35" s="32">
        <v>29926</v>
      </c>
      <c r="U35" s="32">
        <v>26823</v>
      </c>
      <c r="V35" s="33">
        <f>SUM(J35:U35)</f>
        <v>313974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313974</v>
      </c>
    </row>
    <row r="37" spans="1:22" ht="15.75" x14ac:dyDescent="0.25">
      <c r="A37" s="311">
        <v>537</v>
      </c>
      <c r="B37" s="314" t="s">
        <v>35</v>
      </c>
      <c r="C37" s="314" t="s">
        <v>83</v>
      </c>
      <c r="D37" s="317">
        <v>363.9</v>
      </c>
      <c r="E37" s="314" t="s">
        <v>16</v>
      </c>
      <c r="F37" s="314" t="s">
        <v>36</v>
      </c>
      <c r="G37" s="320" t="s">
        <v>144</v>
      </c>
      <c r="H37" s="314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312"/>
      <c r="B38" s="315"/>
      <c r="C38" s="315"/>
      <c r="D38" s="318"/>
      <c r="E38" s="315"/>
      <c r="F38" s="315"/>
      <c r="G38" s="321"/>
      <c r="H38" s="315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15"/>
      <c r="H40" s="315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6"/>
      <c r="C41" s="316"/>
      <c r="D41" s="319"/>
      <c r="E41" s="316"/>
      <c r="F41" s="316"/>
      <c r="G41" s="316"/>
      <c r="H41" s="316"/>
      <c r="I41" s="18" t="s">
        <v>93</v>
      </c>
      <c r="J41" s="28">
        <v>39503</v>
      </c>
      <c r="K41" s="28">
        <v>34027</v>
      </c>
      <c r="L41" s="28">
        <v>66082</v>
      </c>
      <c r="M41" s="28">
        <v>65030</v>
      </c>
      <c r="N41" s="28">
        <v>54213</v>
      </c>
      <c r="O41" s="28">
        <v>60714</v>
      </c>
      <c r="P41" s="28">
        <v>55107</v>
      </c>
      <c r="Q41" s="25">
        <v>61532</v>
      </c>
      <c r="R41" s="55">
        <v>49730</v>
      </c>
      <c r="S41" s="28">
        <v>18721</v>
      </c>
      <c r="T41" s="28">
        <v>66534</v>
      </c>
      <c r="U41" s="28">
        <v>56973</v>
      </c>
      <c r="V41" s="29">
        <f>SUM(J41:U41)</f>
        <v>628166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628166</v>
      </c>
    </row>
    <row r="43" spans="1:22" ht="15.75" x14ac:dyDescent="0.25">
      <c r="A43" s="312">
        <v>541</v>
      </c>
      <c r="B43" s="315" t="s">
        <v>41</v>
      </c>
      <c r="C43" s="315" t="s">
        <v>81</v>
      </c>
      <c r="D43" s="315">
        <v>93</v>
      </c>
      <c r="E43" s="315" t="s">
        <v>7</v>
      </c>
      <c r="F43" s="315" t="s">
        <v>39</v>
      </c>
      <c r="G43" s="315" t="s">
        <v>145</v>
      </c>
      <c r="H43" s="315" t="s">
        <v>39</v>
      </c>
      <c r="I43" s="41" t="s">
        <v>94</v>
      </c>
      <c r="J43" s="15">
        <v>2494</v>
      </c>
      <c r="K43" s="15">
        <v>3770</v>
      </c>
      <c r="L43" s="15">
        <v>0</v>
      </c>
      <c r="M43" s="15">
        <v>2005</v>
      </c>
      <c r="N43" s="15">
        <v>2257</v>
      </c>
      <c r="O43" s="15">
        <v>0</v>
      </c>
      <c r="P43" s="15">
        <v>4096</v>
      </c>
      <c r="Q43" s="16">
        <v>0</v>
      </c>
      <c r="R43" s="14">
        <v>0</v>
      </c>
      <c r="S43" s="15">
        <v>4076</v>
      </c>
      <c r="T43" s="15">
        <v>0</v>
      </c>
      <c r="U43" s="15">
        <v>0</v>
      </c>
      <c r="V43" s="23">
        <f t="shared" ref="V43:V51" si="0">SUM(J43:U43)</f>
        <v>18698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92</v>
      </c>
      <c r="J44" s="17">
        <v>59328</v>
      </c>
      <c r="K44" s="17">
        <v>65300</v>
      </c>
      <c r="L44" s="17">
        <v>60079</v>
      </c>
      <c r="M44" s="17">
        <v>20312</v>
      </c>
      <c r="N44" s="17">
        <v>66803</v>
      </c>
      <c r="O44" s="17">
        <v>63980</v>
      </c>
      <c r="P44" s="17">
        <v>69804</v>
      </c>
      <c r="Q44" s="16">
        <v>92947</v>
      </c>
      <c r="R44" s="16">
        <v>64476</v>
      </c>
      <c r="S44" s="17">
        <v>92625</v>
      </c>
      <c r="T44" s="17">
        <v>112827</v>
      </c>
      <c r="U44" s="17">
        <v>69802</v>
      </c>
      <c r="V44" s="22">
        <f t="shared" si="0"/>
        <v>838283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8357</v>
      </c>
      <c r="O45" s="17">
        <v>0</v>
      </c>
      <c r="P45" s="17">
        <v>0</v>
      </c>
      <c r="Q45" s="16">
        <v>7024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15381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103</v>
      </c>
      <c r="J46" s="17">
        <v>0</v>
      </c>
      <c r="K46" s="17">
        <v>9364</v>
      </c>
      <c r="L46" s="17">
        <v>8879</v>
      </c>
      <c r="M46" s="17">
        <v>0</v>
      </c>
      <c r="N46" s="17">
        <v>8383</v>
      </c>
      <c r="O46" s="17">
        <v>12136</v>
      </c>
      <c r="P46" s="17">
        <v>10596</v>
      </c>
      <c r="Q46" s="16">
        <v>9237</v>
      </c>
      <c r="R46" s="16">
        <v>4342</v>
      </c>
      <c r="S46" s="17">
        <v>5915</v>
      </c>
      <c r="T46" s="17">
        <v>28311</v>
      </c>
      <c r="U46" s="17">
        <v>6123</v>
      </c>
      <c r="V46" s="22">
        <f t="shared" si="0"/>
        <v>103286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91</v>
      </c>
      <c r="J47" s="17">
        <v>27796</v>
      </c>
      <c r="K47" s="17">
        <v>15895</v>
      </c>
      <c r="L47" s="17">
        <v>55597</v>
      </c>
      <c r="M47" s="17">
        <v>54073</v>
      </c>
      <c r="N47" s="17">
        <v>39182</v>
      </c>
      <c r="O47" s="17">
        <v>35417</v>
      </c>
      <c r="P47" s="17">
        <v>15333</v>
      </c>
      <c r="Q47" s="16">
        <v>65311</v>
      </c>
      <c r="R47" s="16">
        <v>60934</v>
      </c>
      <c r="S47" s="17">
        <v>44396</v>
      </c>
      <c r="T47" s="17">
        <v>33891</v>
      </c>
      <c r="U47" s="17">
        <v>31586</v>
      </c>
      <c r="V47" s="22">
        <f t="shared" si="0"/>
        <v>479411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70</v>
      </c>
      <c r="J49" s="17">
        <v>5723</v>
      </c>
      <c r="K49" s="17">
        <v>4329</v>
      </c>
      <c r="L49" s="17">
        <v>5028</v>
      </c>
      <c r="M49" s="17">
        <v>7175</v>
      </c>
      <c r="N49" s="17">
        <v>5809</v>
      </c>
      <c r="O49" s="17">
        <v>3074</v>
      </c>
      <c r="P49" s="17">
        <v>2009</v>
      </c>
      <c r="Q49" s="16">
        <v>5172</v>
      </c>
      <c r="R49" s="16">
        <v>4598</v>
      </c>
      <c r="S49" s="17">
        <v>5881</v>
      </c>
      <c r="T49" s="17">
        <v>0</v>
      </c>
      <c r="U49" s="17">
        <v>0</v>
      </c>
      <c r="V49" s="22">
        <f t="shared" si="0"/>
        <v>48798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93</v>
      </c>
      <c r="J50" s="17">
        <v>32609</v>
      </c>
      <c r="K50" s="17">
        <v>0</v>
      </c>
      <c r="L50" s="17">
        <v>17707</v>
      </c>
      <c r="M50" s="17">
        <v>18266</v>
      </c>
      <c r="N50" s="17">
        <v>11424</v>
      </c>
      <c r="O50" s="17">
        <v>0</v>
      </c>
      <c r="P50" s="17">
        <v>20870</v>
      </c>
      <c r="Q50" s="16">
        <v>854</v>
      </c>
      <c r="R50" s="16">
        <v>15465</v>
      </c>
      <c r="S50" s="17">
        <v>37270</v>
      </c>
      <c r="T50" s="17">
        <v>3790</v>
      </c>
      <c r="U50" s="17">
        <v>0</v>
      </c>
      <c r="V50" s="22">
        <f t="shared" si="0"/>
        <v>158255</v>
      </c>
    </row>
    <row r="51" spans="1:22" ht="16.5" thickBot="1" x14ac:dyDescent="0.3">
      <c r="A51" s="312"/>
      <c r="B51" s="315"/>
      <c r="C51" s="315"/>
      <c r="D51" s="315"/>
      <c r="E51" s="315"/>
      <c r="F51" s="315"/>
      <c r="G51" s="315"/>
      <c r="H51" s="315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1662112</v>
      </c>
    </row>
    <row r="53" spans="1:22" ht="15.75" x14ac:dyDescent="0.25">
      <c r="A53" s="312">
        <v>542</v>
      </c>
      <c r="B53" s="315" t="s">
        <v>38</v>
      </c>
      <c r="C53" s="315" t="s">
        <v>79</v>
      </c>
      <c r="D53" s="315">
        <v>200</v>
      </c>
      <c r="E53" s="327" t="s">
        <v>7</v>
      </c>
      <c r="F53" s="327" t="s">
        <v>39</v>
      </c>
      <c r="G53" s="327" t="s">
        <v>146</v>
      </c>
      <c r="H53" s="327" t="s">
        <v>40</v>
      </c>
      <c r="I53" s="41" t="s">
        <v>94</v>
      </c>
      <c r="J53" s="15">
        <v>22148</v>
      </c>
      <c r="K53" s="15">
        <v>24127</v>
      </c>
      <c r="L53" s="15">
        <v>32052</v>
      </c>
      <c r="M53" s="15">
        <v>24687</v>
      </c>
      <c r="N53" s="15">
        <v>21133</v>
      </c>
      <c r="O53" s="15">
        <v>25224</v>
      </c>
      <c r="P53" s="15">
        <v>24305</v>
      </c>
      <c r="Q53" s="16">
        <v>24724</v>
      </c>
      <c r="R53" s="14">
        <v>33593</v>
      </c>
      <c r="S53" s="15">
        <v>28244</v>
      </c>
      <c r="T53" s="15">
        <v>27636</v>
      </c>
      <c r="U53" s="15">
        <v>39386</v>
      </c>
      <c r="V53" s="23">
        <f>SUM(J53:U53)</f>
        <v>327259</v>
      </c>
    </row>
    <row r="54" spans="1:22" ht="15.75" x14ac:dyDescent="0.25">
      <c r="A54" s="312"/>
      <c r="B54" s="315"/>
      <c r="C54" s="315"/>
      <c r="D54" s="315"/>
      <c r="E54" s="327"/>
      <c r="F54" s="327"/>
      <c r="G54" s="327"/>
      <c r="H54" s="327"/>
      <c r="I54" s="4" t="s">
        <v>92</v>
      </c>
      <c r="J54" s="17">
        <v>61594</v>
      </c>
      <c r="K54" s="17">
        <v>62722</v>
      </c>
      <c r="L54" s="17">
        <v>75140</v>
      </c>
      <c r="M54" s="17">
        <v>64271</v>
      </c>
      <c r="N54" s="17">
        <v>73131</v>
      </c>
      <c r="O54" s="17">
        <v>63503</v>
      </c>
      <c r="P54" s="17">
        <v>59469</v>
      </c>
      <c r="Q54" s="16">
        <v>69065</v>
      </c>
      <c r="R54" s="16">
        <v>66005</v>
      </c>
      <c r="S54" s="17">
        <v>77760</v>
      </c>
      <c r="T54" s="17">
        <v>56512</v>
      </c>
      <c r="U54" s="17">
        <v>73426</v>
      </c>
      <c r="V54" s="22">
        <f>SUM(J54:U54)</f>
        <v>802598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3" t="s">
        <v>103</v>
      </c>
      <c r="J55" s="17">
        <v>2503</v>
      </c>
      <c r="K55" s="17">
        <v>3837</v>
      </c>
      <c r="L55" s="17">
        <v>6795</v>
      </c>
      <c r="M55" s="17">
        <v>1667</v>
      </c>
      <c r="N55" s="17">
        <v>2493</v>
      </c>
      <c r="O55" s="17">
        <v>7070</v>
      </c>
      <c r="P55" s="17">
        <v>4799</v>
      </c>
      <c r="Q55" s="16">
        <v>3105</v>
      </c>
      <c r="R55" s="16">
        <v>7813</v>
      </c>
      <c r="S55" s="17">
        <v>5433</v>
      </c>
      <c r="T55" s="17">
        <v>3970</v>
      </c>
      <c r="U55" s="17">
        <v>5805</v>
      </c>
      <c r="V55" s="22">
        <f>SUM(J55:U55)</f>
        <v>55290</v>
      </c>
    </row>
    <row r="56" spans="1:22" ht="16.5" thickBot="1" x14ac:dyDescent="0.3">
      <c r="A56" s="312"/>
      <c r="B56" s="315"/>
      <c r="C56" s="315"/>
      <c r="D56" s="315"/>
      <c r="E56" s="327"/>
      <c r="F56" s="327"/>
      <c r="G56" s="327"/>
      <c r="H56" s="327"/>
      <c r="I56" s="18" t="s">
        <v>91</v>
      </c>
      <c r="J56" s="28">
        <v>65282</v>
      </c>
      <c r="K56" s="28">
        <v>49914</v>
      </c>
      <c r="L56" s="28">
        <v>46680</v>
      </c>
      <c r="M56" s="28">
        <v>58104</v>
      </c>
      <c r="N56" s="28">
        <v>53174</v>
      </c>
      <c r="O56" s="28">
        <v>53247</v>
      </c>
      <c r="P56" s="28">
        <v>51801</v>
      </c>
      <c r="Q56" s="25">
        <v>53167</v>
      </c>
      <c r="R56" s="55">
        <v>49110</v>
      </c>
      <c r="S56" s="28">
        <v>55459</v>
      </c>
      <c r="T56" s="28">
        <v>50870</v>
      </c>
      <c r="U56" s="28">
        <v>64551</v>
      </c>
      <c r="V56" s="29">
        <f>SUM(J56:U56)</f>
        <v>651359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1836506</v>
      </c>
    </row>
    <row r="58" spans="1:22" ht="15.75" x14ac:dyDescent="0.25">
      <c r="A58" s="311">
        <v>554</v>
      </c>
      <c r="B58" s="314" t="s">
        <v>43</v>
      </c>
      <c r="C58" s="314" t="s">
        <v>79</v>
      </c>
      <c r="D58" s="314">
        <v>58</v>
      </c>
      <c r="E58" s="326" t="s">
        <v>147</v>
      </c>
      <c r="F58" s="314" t="s">
        <v>37</v>
      </c>
      <c r="G58" s="340" t="s">
        <v>148</v>
      </c>
      <c r="H58" s="314" t="s">
        <v>37</v>
      </c>
      <c r="I58" s="4" t="s">
        <v>94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6">
        <v>0</v>
      </c>
      <c r="R58" s="16">
        <v>1002</v>
      </c>
      <c r="S58" s="17">
        <v>0</v>
      </c>
      <c r="T58" s="17">
        <v>721</v>
      </c>
      <c r="U58" s="17">
        <v>289</v>
      </c>
      <c r="V58" s="22">
        <f>SUM(J58:U58)</f>
        <v>2012</v>
      </c>
    </row>
    <row r="59" spans="1:22" ht="15.75" x14ac:dyDescent="0.25">
      <c r="A59" s="312"/>
      <c r="B59" s="315"/>
      <c r="C59" s="315"/>
      <c r="D59" s="315"/>
      <c r="E59" s="327"/>
      <c r="F59" s="315"/>
      <c r="G59" s="341"/>
      <c r="H59" s="315"/>
      <c r="I59" s="18" t="s">
        <v>92</v>
      </c>
      <c r="J59" s="28">
        <v>14096</v>
      </c>
      <c r="K59" s="28">
        <v>13308</v>
      </c>
      <c r="L59" s="28">
        <v>12436</v>
      </c>
      <c r="M59" s="28">
        <v>14920</v>
      </c>
      <c r="N59" s="28">
        <v>17696</v>
      </c>
      <c r="O59" s="28">
        <v>22238</v>
      </c>
      <c r="P59" s="28">
        <v>10261</v>
      </c>
      <c r="Q59" s="55">
        <v>22056</v>
      </c>
      <c r="R59" s="55">
        <v>12211</v>
      </c>
      <c r="S59" s="28">
        <v>28540</v>
      </c>
      <c r="T59" s="28">
        <v>16099</v>
      </c>
      <c r="U59" s="28">
        <v>14983</v>
      </c>
      <c r="V59" s="29">
        <f>SUM(J59:U59)</f>
        <v>198844</v>
      </c>
    </row>
    <row r="60" spans="1:22" ht="16.5" thickBot="1" x14ac:dyDescent="0.3">
      <c r="A60" s="313"/>
      <c r="B60" s="316"/>
      <c r="C60" s="316"/>
      <c r="D60" s="316"/>
      <c r="E60" s="328"/>
      <c r="F60" s="316"/>
      <c r="G60" s="328"/>
      <c r="H60" s="316"/>
      <c r="I60" s="18" t="s">
        <v>91</v>
      </c>
      <c r="J60" s="28">
        <v>4898</v>
      </c>
      <c r="K60" s="28">
        <v>1783</v>
      </c>
      <c r="L60" s="28">
        <v>5625</v>
      </c>
      <c r="M60" s="28">
        <v>3257</v>
      </c>
      <c r="N60" s="28">
        <v>6734</v>
      </c>
      <c r="O60" s="28">
        <v>4691</v>
      </c>
      <c r="P60" s="28">
        <v>6269</v>
      </c>
      <c r="Q60" s="25">
        <v>2726</v>
      </c>
      <c r="R60" s="55">
        <v>5381</v>
      </c>
      <c r="S60" s="28">
        <v>7669</v>
      </c>
      <c r="T60" s="28">
        <v>7475</v>
      </c>
      <c r="U60" s="28">
        <v>2879</v>
      </c>
      <c r="V60" s="29">
        <f>SUM(J60:U60)</f>
        <v>59387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260243</v>
      </c>
    </row>
    <row r="62" spans="1:22" ht="15.75" x14ac:dyDescent="0.25">
      <c r="A62" s="311">
        <v>560</v>
      </c>
      <c r="B62" s="326" t="s">
        <v>15</v>
      </c>
      <c r="C62" s="314" t="s">
        <v>77</v>
      </c>
      <c r="D62" s="317">
        <v>17.899999999999999</v>
      </c>
      <c r="E62" s="326" t="s">
        <v>149</v>
      </c>
      <c r="F62" s="314" t="s">
        <v>37</v>
      </c>
      <c r="G62" s="326" t="s">
        <v>9</v>
      </c>
      <c r="H62" s="314" t="s">
        <v>37</v>
      </c>
      <c r="I62" s="38" t="s">
        <v>163</v>
      </c>
      <c r="J62" s="15">
        <v>8726</v>
      </c>
      <c r="K62" s="15">
        <v>3847</v>
      </c>
      <c r="L62" s="15">
        <v>7497</v>
      </c>
      <c r="M62" s="15">
        <v>10347</v>
      </c>
      <c r="N62" s="15">
        <v>5801</v>
      </c>
      <c r="O62" s="15">
        <v>7797</v>
      </c>
      <c r="P62" s="15">
        <v>9802</v>
      </c>
      <c r="Q62" s="16">
        <v>7734</v>
      </c>
      <c r="R62" s="14">
        <v>8055</v>
      </c>
      <c r="S62" s="15">
        <v>13460</v>
      </c>
      <c r="T62" s="15">
        <v>8042</v>
      </c>
      <c r="U62" s="15">
        <v>12137</v>
      </c>
      <c r="V62" s="23">
        <f>SUM(J62:U62)</f>
        <v>103245</v>
      </c>
    </row>
    <row r="63" spans="1:22" ht="15.75" x14ac:dyDescent="0.25">
      <c r="A63" s="312"/>
      <c r="B63" s="327"/>
      <c r="C63" s="315"/>
      <c r="D63" s="318"/>
      <c r="E63" s="327"/>
      <c r="F63" s="315"/>
      <c r="G63" s="327"/>
      <c r="H63" s="315"/>
      <c r="I63" s="3" t="s">
        <v>103</v>
      </c>
      <c r="J63" s="16">
        <v>14844</v>
      </c>
      <c r="K63" s="17">
        <v>9593</v>
      </c>
      <c r="L63" s="17">
        <v>9084</v>
      </c>
      <c r="M63" s="17">
        <v>14770</v>
      </c>
      <c r="N63" s="17">
        <v>16745</v>
      </c>
      <c r="O63" s="17">
        <v>13581</v>
      </c>
      <c r="P63" s="17">
        <v>43454</v>
      </c>
      <c r="Q63" s="16">
        <v>24864</v>
      </c>
      <c r="R63" s="16">
        <v>14170</v>
      </c>
      <c r="S63" s="17">
        <v>11073</v>
      </c>
      <c r="T63" s="17">
        <v>22336</v>
      </c>
      <c r="U63" s="17">
        <v>21155</v>
      </c>
      <c r="V63" s="22">
        <f>SUM(J63:U63)</f>
        <v>215669</v>
      </c>
    </row>
    <row r="64" spans="1:22" ht="16.5" thickBot="1" x14ac:dyDescent="0.3">
      <c r="A64" s="313"/>
      <c r="B64" s="328"/>
      <c r="C64" s="316"/>
      <c r="D64" s="319"/>
      <c r="E64" s="328"/>
      <c r="F64" s="316"/>
      <c r="G64" s="328"/>
      <c r="H64" s="316"/>
      <c r="I64" s="44" t="s">
        <v>164</v>
      </c>
      <c r="J64" s="56">
        <v>8283</v>
      </c>
      <c r="K64" s="32">
        <v>15304</v>
      </c>
      <c r="L64" s="32">
        <v>15975</v>
      </c>
      <c r="M64" s="32">
        <v>14274</v>
      </c>
      <c r="N64" s="32">
        <v>11914</v>
      </c>
      <c r="O64" s="32">
        <v>7564</v>
      </c>
      <c r="P64" s="32">
        <v>11272</v>
      </c>
      <c r="Q64" s="56">
        <v>9282</v>
      </c>
      <c r="R64" s="56">
        <v>7659</v>
      </c>
      <c r="S64" s="32">
        <v>6390</v>
      </c>
      <c r="T64" s="32">
        <v>18867</v>
      </c>
      <c r="U64" s="32">
        <v>1025</v>
      </c>
      <c r="V64" s="33">
        <f>SUM(J64:U64)</f>
        <v>127809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446723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93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312">
        <v>598</v>
      </c>
      <c r="B70" s="327" t="s">
        <v>46</v>
      </c>
      <c r="C70" s="315" t="s">
        <v>84</v>
      </c>
      <c r="D70" s="315">
        <v>16</v>
      </c>
      <c r="E70" s="327" t="s">
        <v>18</v>
      </c>
      <c r="F70" s="327" t="s">
        <v>45</v>
      </c>
      <c r="G70" s="327" t="s">
        <v>150</v>
      </c>
      <c r="H70" s="327" t="s">
        <v>45</v>
      </c>
      <c r="I70" s="38" t="s">
        <v>92</v>
      </c>
      <c r="J70" s="15">
        <v>5815</v>
      </c>
      <c r="K70" s="15">
        <v>8020</v>
      </c>
      <c r="L70" s="15">
        <v>8769</v>
      </c>
      <c r="M70" s="15">
        <v>14429</v>
      </c>
      <c r="N70" s="15">
        <v>5803</v>
      </c>
      <c r="O70" s="15">
        <v>7854</v>
      </c>
      <c r="P70" s="15">
        <v>11162</v>
      </c>
      <c r="Q70" s="16">
        <v>3131</v>
      </c>
      <c r="R70" s="14">
        <v>8814</v>
      </c>
      <c r="S70" s="15">
        <v>11471</v>
      </c>
      <c r="T70" s="15">
        <v>13507</v>
      </c>
      <c r="U70" s="15">
        <v>15317</v>
      </c>
      <c r="V70" s="23">
        <f>SUM(J70:U70)</f>
        <v>114092</v>
      </c>
    </row>
    <row r="71" spans="1:22" ht="16.5" thickBot="1" x14ac:dyDescent="0.3">
      <c r="A71" s="312"/>
      <c r="B71" s="327"/>
      <c r="C71" s="315"/>
      <c r="D71" s="315"/>
      <c r="E71" s="327"/>
      <c r="F71" s="327"/>
      <c r="G71" s="327"/>
      <c r="H71" s="327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0</v>
      </c>
      <c r="U71" s="28">
        <v>0</v>
      </c>
      <c r="V71" s="29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114092</v>
      </c>
    </row>
    <row r="73" spans="1:22" ht="15.75" x14ac:dyDescent="0.25">
      <c r="A73" s="312">
        <v>608</v>
      </c>
      <c r="B73" s="315" t="s">
        <v>47</v>
      </c>
      <c r="C73" s="315" t="s">
        <v>85</v>
      </c>
      <c r="D73" s="315">
        <v>98</v>
      </c>
      <c r="E73" s="327" t="s">
        <v>151</v>
      </c>
      <c r="F73" s="327" t="s">
        <v>45</v>
      </c>
      <c r="G73" s="327" t="s">
        <v>18</v>
      </c>
      <c r="H73" s="327" t="s">
        <v>45</v>
      </c>
      <c r="I73" s="38" t="s">
        <v>94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6">
        <v>0</v>
      </c>
      <c r="R73" s="34">
        <v>0</v>
      </c>
      <c r="S73" s="34">
        <v>0</v>
      </c>
      <c r="T73" s="34">
        <v>0</v>
      </c>
      <c r="U73" s="15">
        <v>0</v>
      </c>
      <c r="V73" s="23">
        <f>SUM(J73:U73)</f>
        <v>0</v>
      </c>
    </row>
    <row r="74" spans="1:22" ht="15.75" x14ac:dyDescent="0.25">
      <c r="A74" s="312"/>
      <c r="B74" s="315"/>
      <c r="C74" s="315"/>
      <c r="D74" s="315"/>
      <c r="E74" s="327"/>
      <c r="F74" s="327"/>
      <c r="G74" s="327"/>
      <c r="H74" s="327"/>
      <c r="I74" s="38" t="s">
        <v>92</v>
      </c>
      <c r="J74" s="15">
        <v>0</v>
      </c>
      <c r="K74" s="15">
        <v>0</v>
      </c>
      <c r="L74" s="15">
        <v>12637</v>
      </c>
      <c r="M74" s="15">
        <v>76195</v>
      </c>
      <c r="N74" s="15">
        <v>47361</v>
      </c>
      <c r="O74" s="15">
        <v>96717</v>
      </c>
      <c r="P74" s="15">
        <v>103201</v>
      </c>
      <c r="Q74" s="16">
        <v>56586</v>
      </c>
      <c r="R74" s="15">
        <v>105775</v>
      </c>
      <c r="S74" s="15">
        <v>82160</v>
      </c>
      <c r="T74" s="15">
        <v>64899</v>
      </c>
      <c r="U74" s="15">
        <v>63157</v>
      </c>
      <c r="V74" s="23">
        <f>SUM(J74:U74)</f>
        <v>708688</v>
      </c>
    </row>
    <row r="75" spans="1:22" ht="15.75" x14ac:dyDescent="0.25">
      <c r="A75" s="312"/>
      <c r="B75" s="315"/>
      <c r="C75" s="315"/>
      <c r="D75" s="315"/>
      <c r="E75" s="327"/>
      <c r="F75" s="327"/>
      <c r="G75" s="327"/>
      <c r="H75" s="327"/>
      <c r="I75" s="4" t="s">
        <v>91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22">
        <f>SUM(J75:U75)</f>
        <v>0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4" t="s">
        <v>93</v>
      </c>
      <c r="J76" s="17">
        <v>0</v>
      </c>
      <c r="K76" s="17">
        <v>0</v>
      </c>
      <c r="L76" s="17">
        <v>24762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24762</v>
      </c>
    </row>
    <row r="77" spans="1:22" ht="16.5" thickBot="1" x14ac:dyDescent="0.3">
      <c r="A77" s="312"/>
      <c r="B77" s="315"/>
      <c r="C77" s="315"/>
      <c r="D77" s="315"/>
      <c r="E77" s="327"/>
      <c r="F77" s="327"/>
      <c r="G77" s="327"/>
      <c r="H77" s="327"/>
      <c r="I77" s="37" t="s">
        <v>96</v>
      </c>
      <c r="J77" s="28">
        <v>80691</v>
      </c>
      <c r="K77" s="28">
        <v>18231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5">
        <v>0</v>
      </c>
      <c r="R77" s="26">
        <v>0</v>
      </c>
      <c r="S77" s="26">
        <v>0</v>
      </c>
      <c r="T77" s="26">
        <v>0</v>
      </c>
      <c r="U77" s="28">
        <v>0</v>
      </c>
      <c r="V77" s="29">
        <f>SUM(J77:U77)</f>
        <v>98922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SUM(V73:V77)</f>
        <v>832372</v>
      </c>
    </row>
    <row r="79" spans="1:22" ht="15.75" x14ac:dyDescent="0.25">
      <c r="A79" s="311">
        <v>611</v>
      </c>
      <c r="B79" s="326" t="s">
        <v>38</v>
      </c>
      <c r="C79" s="314" t="s">
        <v>77</v>
      </c>
      <c r="D79" s="314">
        <v>66</v>
      </c>
      <c r="E79" s="326" t="s">
        <v>146</v>
      </c>
      <c r="F79" s="326" t="s">
        <v>40</v>
      </c>
      <c r="G79" s="340" t="s">
        <v>152</v>
      </c>
      <c r="H79" s="326" t="s">
        <v>40</v>
      </c>
      <c r="I79" s="38" t="s">
        <v>94</v>
      </c>
      <c r="J79" s="15">
        <v>10048</v>
      </c>
      <c r="K79" s="15">
        <v>8890</v>
      </c>
      <c r="L79" s="15">
        <v>8993</v>
      </c>
      <c r="M79" s="15">
        <v>8397</v>
      </c>
      <c r="N79" s="15">
        <v>10200</v>
      </c>
      <c r="O79" s="15">
        <v>6753</v>
      </c>
      <c r="P79" s="15">
        <v>8922</v>
      </c>
      <c r="Q79" s="16">
        <v>10684</v>
      </c>
      <c r="R79" s="14">
        <v>8298</v>
      </c>
      <c r="S79" s="15">
        <v>13063</v>
      </c>
      <c r="T79" s="15">
        <v>10406</v>
      </c>
      <c r="U79" s="15">
        <v>12094</v>
      </c>
      <c r="V79" s="23">
        <f>SUM(J79:U79)</f>
        <v>116748</v>
      </c>
    </row>
    <row r="80" spans="1:22" ht="15.75" x14ac:dyDescent="0.25">
      <c r="A80" s="312"/>
      <c r="B80" s="327"/>
      <c r="C80" s="315"/>
      <c r="D80" s="315"/>
      <c r="E80" s="327"/>
      <c r="F80" s="327"/>
      <c r="G80" s="341"/>
      <c r="H80" s="327"/>
      <c r="I80" s="4" t="s">
        <v>92</v>
      </c>
      <c r="J80" s="17">
        <v>15342</v>
      </c>
      <c r="K80" s="17">
        <v>12044</v>
      </c>
      <c r="L80" s="17">
        <v>11847</v>
      </c>
      <c r="M80" s="17">
        <v>16830</v>
      </c>
      <c r="N80" s="17">
        <v>10966</v>
      </c>
      <c r="O80" s="17">
        <v>12905</v>
      </c>
      <c r="P80" s="17">
        <v>9943</v>
      </c>
      <c r="Q80" s="16">
        <v>12900</v>
      </c>
      <c r="R80" s="16">
        <v>12389</v>
      </c>
      <c r="S80" s="17">
        <v>12211</v>
      </c>
      <c r="T80" s="17">
        <v>13335</v>
      </c>
      <c r="U80" s="17">
        <v>12368</v>
      </c>
      <c r="V80" s="22">
        <f>SUM(J80:U80)</f>
        <v>153080</v>
      </c>
    </row>
    <row r="81" spans="1:22" ht="15.75" x14ac:dyDescent="0.25">
      <c r="A81" s="312"/>
      <c r="B81" s="327"/>
      <c r="C81" s="315"/>
      <c r="D81" s="315"/>
      <c r="E81" s="327"/>
      <c r="F81" s="327"/>
      <c r="G81" s="341"/>
      <c r="H81" s="327"/>
      <c r="I81" s="4" t="s">
        <v>91</v>
      </c>
      <c r="J81" s="17">
        <v>19525</v>
      </c>
      <c r="K81" s="17">
        <v>16676</v>
      </c>
      <c r="L81" s="17">
        <v>17593</v>
      </c>
      <c r="M81" s="17">
        <v>17334</v>
      </c>
      <c r="N81" s="17">
        <v>15507</v>
      </c>
      <c r="O81" s="17">
        <v>17911</v>
      </c>
      <c r="P81" s="17">
        <v>14397</v>
      </c>
      <c r="Q81" s="16">
        <v>15729</v>
      </c>
      <c r="R81" s="16">
        <v>15773</v>
      </c>
      <c r="S81" s="17">
        <v>16728</v>
      </c>
      <c r="T81" s="17">
        <v>12657</v>
      </c>
      <c r="U81" s="17">
        <v>19536</v>
      </c>
      <c r="V81" s="22">
        <f>SUM(J81:U81)</f>
        <v>199366</v>
      </c>
    </row>
    <row r="82" spans="1:22" ht="16.5" thickBot="1" x14ac:dyDescent="0.3">
      <c r="A82" s="313"/>
      <c r="B82" s="328"/>
      <c r="C82" s="316"/>
      <c r="D82" s="316"/>
      <c r="E82" s="328"/>
      <c r="F82" s="328"/>
      <c r="G82" s="355"/>
      <c r="H82" s="328"/>
      <c r="I82" s="43" t="s">
        <v>95</v>
      </c>
      <c r="J82" s="56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69">
        <v>0</v>
      </c>
      <c r="R82" s="56">
        <v>0</v>
      </c>
      <c r="S82" s="32">
        <v>0</v>
      </c>
      <c r="T82" s="32">
        <v>0</v>
      </c>
      <c r="U82" s="32">
        <v>0</v>
      </c>
      <c r="V82" s="33">
        <f>SUM(J82:U82)</f>
        <v>0</v>
      </c>
    </row>
    <row r="83" spans="1:22" ht="16.5" thickBot="1" x14ac:dyDescent="0.3">
      <c r="A83" s="4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0"/>
      <c r="V83" s="31">
        <f>SUM(V79:V82)</f>
        <v>469194</v>
      </c>
    </row>
    <row r="84" spans="1:22" ht="15.75" x14ac:dyDescent="0.25">
      <c r="A84" s="312">
        <v>624</v>
      </c>
      <c r="B84" s="327" t="s">
        <v>56</v>
      </c>
      <c r="C84" s="335" t="s">
        <v>88</v>
      </c>
      <c r="D84" s="338" t="s">
        <v>89</v>
      </c>
      <c r="E84" s="327" t="s">
        <v>100</v>
      </c>
      <c r="F84" s="315" t="s">
        <v>42</v>
      </c>
      <c r="G84" s="327" t="s">
        <v>153</v>
      </c>
      <c r="H84" s="327" t="s">
        <v>57</v>
      </c>
      <c r="I84" s="41" t="s">
        <v>92</v>
      </c>
      <c r="J84" s="15">
        <v>264209</v>
      </c>
      <c r="K84" s="15">
        <v>289762</v>
      </c>
      <c r="L84" s="15">
        <v>406894</v>
      </c>
      <c r="M84" s="15">
        <v>400059</v>
      </c>
      <c r="N84" s="15">
        <v>373190</v>
      </c>
      <c r="O84" s="15">
        <v>412044</v>
      </c>
      <c r="P84" s="15">
        <v>404776</v>
      </c>
      <c r="Q84" s="16">
        <v>468517</v>
      </c>
      <c r="R84" s="14">
        <v>475765</v>
      </c>
      <c r="S84" s="15">
        <v>433173</v>
      </c>
      <c r="T84" s="15">
        <v>425130</v>
      </c>
      <c r="U84" s="15">
        <v>434017</v>
      </c>
      <c r="V84" s="23">
        <f>SUM(J84:U84)</f>
        <v>4787536</v>
      </c>
    </row>
    <row r="85" spans="1:22" ht="15.75" x14ac:dyDescent="0.25">
      <c r="A85" s="312"/>
      <c r="B85" s="327"/>
      <c r="C85" s="356"/>
      <c r="D85" s="318"/>
      <c r="E85" s="327"/>
      <c r="F85" s="315"/>
      <c r="G85" s="327"/>
      <c r="H85" s="327"/>
      <c r="I85" s="3" t="s">
        <v>103</v>
      </c>
      <c r="J85" s="17">
        <v>0</v>
      </c>
      <c r="K85" s="17">
        <v>0</v>
      </c>
      <c r="L85" s="17">
        <v>12804</v>
      </c>
      <c r="M85" s="17">
        <v>12991</v>
      </c>
      <c r="N85" s="17">
        <v>0</v>
      </c>
      <c r="O85" s="17">
        <v>0</v>
      </c>
      <c r="P85" s="17">
        <v>13350</v>
      </c>
      <c r="Q85" s="16">
        <v>0</v>
      </c>
      <c r="R85" s="16">
        <v>0</v>
      </c>
      <c r="S85" s="17">
        <v>0</v>
      </c>
      <c r="T85" s="17">
        <v>12686</v>
      </c>
      <c r="U85" s="17">
        <v>12974</v>
      </c>
      <c r="V85" s="22">
        <f>SUM(J85:U85)</f>
        <v>64805</v>
      </c>
    </row>
    <row r="86" spans="1:22" ht="15.75" x14ac:dyDescent="0.25">
      <c r="A86" s="312"/>
      <c r="B86" s="327"/>
      <c r="C86" s="356"/>
      <c r="D86" s="318"/>
      <c r="E86" s="327"/>
      <c r="F86" s="315"/>
      <c r="G86" s="327"/>
      <c r="H86" s="327"/>
      <c r="I86" s="37" t="s">
        <v>91</v>
      </c>
      <c r="J86" s="28">
        <v>200875</v>
      </c>
      <c r="K86" s="28">
        <v>124246</v>
      </c>
      <c r="L86" s="28">
        <v>170671</v>
      </c>
      <c r="M86" s="28">
        <v>158344</v>
      </c>
      <c r="N86" s="28">
        <v>179315</v>
      </c>
      <c r="O86" s="28">
        <v>162499</v>
      </c>
      <c r="P86" s="28">
        <v>171051</v>
      </c>
      <c r="Q86" s="55">
        <v>133232</v>
      </c>
      <c r="R86" s="55">
        <v>148732</v>
      </c>
      <c r="S86" s="28">
        <v>185043</v>
      </c>
      <c r="T86" s="28">
        <v>159677</v>
      </c>
      <c r="U86" s="28">
        <v>160601</v>
      </c>
      <c r="V86" s="29">
        <f>SUM(J86:U86)</f>
        <v>1954286</v>
      </c>
    </row>
    <row r="87" spans="1:22" ht="16.5" thickBot="1" x14ac:dyDescent="0.3">
      <c r="A87" s="312"/>
      <c r="B87" s="327"/>
      <c r="C87" s="356"/>
      <c r="D87" s="318"/>
      <c r="E87" s="327"/>
      <c r="F87" s="315"/>
      <c r="G87" s="327"/>
      <c r="H87" s="327"/>
      <c r="I87" s="18" t="s">
        <v>90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5">
        <v>0</v>
      </c>
      <c r="R87" s="55">
        <v>0</v>
      </c>
      <c r="S87" s="28">
        <v>0</v>
      </c>
      <c r="T87" s="28">
        <v>0</v>
      </c>
      <c r="U87" s="28">
        <v>0</v>
      </c>
      <c r="V87" s="29">
        <f>SUM(J87:U87)</f>
        <v>0</v>
      </c>
    </row>
    <row r="88" spans="1:22" ht="16.5" thickBot="1" x14ac:dyDescent="0.3">
      <c r="A88" s="3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0"/>
      <c r="V88" s="31">
        <f>SUM(V84:V87)</f>
        <v>6806627</v>
      </c>
    </row>
    <row r="89" spans="1:22" ht="15.75" x14ac:dyDescent="0.25">
      <c r="A89" s="311">
        <v>625</v>
      </c>
      <c r="B89" s="314" t="s">
        <v>53</v>
      </c>
      <c r="C89" s="314" t="s">
        <v>85</v>
      </c>
      <c r="D89" s="314">
        <v>372</v>
      </c>
      <c r="E89" s="314" t="s">
        <v>154</v>
      </c>
      <c r="F89" s="314" t="s">
        <v>42</v>
      </c>
      <c r="G89" s="314" t="s">
        <v>9</v>
      </c>
      <c r="H89" s="314" t="s">
        <v>37</v>
      </c>
      <c r="I89" s="41" t="s">
        <v>94</v>
      </c>
      <c r="J89" s="15">
        <v>14528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28591</v>
      </c>
      <c r="Q89" s="16">
        <v>19977</v>
      </c>
      <c r="R89" s="14">
        <v>25665</v>
      </c>
      <c r="S89" s="15">
        <v>15756</v>
      </c>
      <c r="T89" s="15">
        <v>14602</v>
      </c>
      <c r="U89" s="15">
        <v>13979</v>
      </c>
      <c r="V89" s="23">
        <f t="shared" ref="V89:V99" si="1">SUM(J89:U89)</f>
        <v>133098</v>
      </c>
    </row>
    <row r="90" spans="1:22" ht="15.75" x14ac:dyDescent="0.25">
      <c r="A90" s="312"/>
      <c r="B90" s="315"/>
      <c r="C90" s="315"/>
      <c r="D90" s="315"/>
      <c r="E90" s="315"/>
      <c r="F90" s="315"/>
      <c r="G90" s="315"/>
      <c r="H90" s="315"/>
      <c r="I90" s="4" t="s">
        <v>92</v>
      </c>
      <c r="J90" s="17">
        <v>58733</v>
      </c>
      <c r="K90" s="17">
        <v>139783</v>
      </c>
      <c r="L90" s="17">
        <v>63059</v>
      </c>
      <c r="M90" s="17">
        <v>95325</v>
      </c>
      <c r="N90" s="17">
        <v>111146</v>
      </c>
      <c r="O90" s="17">
        <v>75025</v>
      </c>
      <c r="P90" s="17">
        <v>153596</v>
      </c>
      <c r="Q90" s="16">
        <v>108280</v>
      </c>
      <c r="R90" s="16">
        <v>135398</v>
      </c>
      <c r="S90" s="17">
        <v>98264</v>
      </c>
      <c r="T90" s="17">
        <v>42109</v>
      </c>
      <c r="U90" s="17">
        <v>76552</v>
      </c>
      <c r="V90" s="22">
        <f t="shared" si="1"/>
        <v>1157270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4" t="s">
        <v>98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3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3" t="s">
        <v>91</v>
      </c>
      <c r="J93" s="17">
        <v>11004</v>
      </c>
      <c r="K93" s="17">
        <v>0</v>
      </c>
      <c r="L93" s="17">
        <v>7880</v>
      </c>
      <c r="M93" s="17">
        <v>0</v>
      </c>
      <c r="N93" s="17">
        <v>4560</v>
      </c>
      <c r="O93" s="17">
        <v>7521</v>
      </c>
      <c r="P93" s="17">
        <v>65773</v>
      </c>
      <c r="Q93" s="16">
        <v>17445</v>
      </c>
      <c r="R93" s="16">
        <v>10655</v>
      </c>
      <c r="S93" s="17">
        <v>2502</v>
      </c>
      <c r="T93" s="17">
        <v>12077</v>
      </c>
      <c r="U93" s="17">
        <v>0</v>
      </c>
      <c r="V93" s="22">
        <f t="shared" si="1"/>
        <v>139417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43" t="s">
        <v>69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56">
        <v>0</v>
      </c>
      <c r="R94" s="56">
        <v>0</v>
      </c>
      <c r="S94" s="32">
        <v>0</v>
      </c>
      <c r="T94" s="32">
        <v>0</v>
      </c>
      <c r="U94" s="32">
        <v>0</v>
      </c>
      <c r="V94" s="33">
        <f t="shared" si="1"/>
        <v>0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" t="s">
        <v>70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123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93</v>
      </c>
      <c r="J97" s="3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1998</v>
      </c>
      <c r="R97" s="16">
        <v>5865</v>
      </c>
      <c r="S97" s="17">
        <v>7450</v>
      </c>
      <c r="T97" s="17">
        <v>0</v>
      </c>
      <c r="U97" s="17">
        <v>0</v>
      </c>
      <c r="V97" s="22">
        <f t="shared" si="1"/>
        <v>15313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96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6.5" thickBot="1" x14ac:dyDescent="0.3">
      <c r="A99" s="313"/>
      <c r="B99" s="316"/>
      <c r="C99" s="316"/>
      <c r="D99" s="316"/>
      <c r="E99" s="316"/>
      <c r="F99" s="316"/>
      <c r="G99" s="316"/>
      <c r="H99" s="316"/>
      <c r="I99" s="43" t="s">
        <v>90</v>
      </c>
      <c r="J99" s="56">
        <v>0</v>
      </c>
      <c r="K99" s="56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69">
        <v>0</v>
      </c>
      <c r="R99" s="56">
        <v>0</v>
      </c>
      <c r="S99" s="32">
        <v>0</v>
      </c>
      <c r="T99" s="32">
        <v>0</v>
      </c>
      <c r="U99" s="32">
        <v>9266</v>
      </c>
      <c r="V99" s="33">
        <f t="shared" si="1"/>
        <v>9266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59"/>
      <c r="R100" s="59"/>
      <c r="S100" s="30"/>
      <c r="T100" s="30"/>
      <c r="U100" s="30"/>
      <c r="V100" s="31">
        <f>SUM(V89:V99)</f>
        <v>1454364</v>
      </c>
    </row>
    <row r="101" spans="1:22" ht="15.75" x14ac:dyDescent="0.25">
      <c r="A101" s="311">
        <v>631</v>
      </c>
      <c r="B101" s="314" t="s">
        <v>58</v>
      </c>
      <c r="C101" s="314" t="s">
        <v>80</v>
      </c>
      <c r="D101" s="314">
        <v>50</v>
      </c>
      <c r="E101" s="320" t="s">
        <v>155</v>
      </c>
      <c r="F101" s="314" t="s">
        <v>42</v>
      </c>
      <c r="G101" s="314" t="s">
        <v>156</v>
      </c>
      <c r="H101" s="314" t="s">
        <v>42</v>
      </c>
      <c r="I101" s="41" t="s">
        <v>94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ref="V101:V107" si="2">SUM(J101:U101)</f>
        <v>0</v>
      </c>
    </row>
    <row r="102" spans="1:22" ht="15.75" x14ac:dyDescent="0.25">
      <c r="A102" s="312"/>
      <c r="B102" s="315"/>
      <c r="C102" s="315"/>
      <c r="D102" s="315"/>
      <c r="E102" s="315"/>
      <c r="F102" s="315"/>
      <c r="G102" s="315"/>
      <c r="H102" s="315"/>
      <c r="I102" s="41" t="s">
        <v>92</v>
      </c>
      <c r="J102" s="15">
        <v>161476</v>
      </c>
      <c r="K102" s="15">
        <v>167840</v>
      </c>
      <c r="L102" s="15">
        <v>183718</v>
      </c>
      <c r="M102" s="15">
        <v>157185</v>
      </c>
      <c r="N102" s="15">
        <v>112391</v>
      </c>
      <c r="O102" s="15">
        <v>195328</v>
      </c>
      <c r="P102" s="15">
        <v>194058</v>
      </c>
      <c r="Q102" s="16">
        <v>173894</v>
      </c>
      <c r="R102" s="14">
        <v>213220</v>
      </c>
      <c r="S102" s="15">
        <v>190744</v>
      </c>
      <c r="T102" s="15">
        <v>190399</v>
      </c>
      <c r="U102" s="15">
        <v>183105</v>
      </c>
      <c r="V102" s="23">
        <f t="shared" si="2"/>
        <v>2123358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1" t="s">
        <v>98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si="2"/>
        <v>0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3" t="s">
        <v>103</v>
      </c>
      <c r="J104" s="17">
        <v>0</v>
      </c>
      <c r="K104" s="17">
        <v>0</v>
      </c>
      <c r="L104" s="17">
        <v>610</v>
      </c>
      <c r="M104" s="17">
        <v>199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1284</v>
      </c>
      <c r="T104" s="17">
        <v>0</v>
      </c>
      <c r="U104" s="17">
        <v>0</v>
      </c>
      <c r="V104" s="22">
        <f t="shared" si="2"/>
        <v>2093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37" t="s">
        <v>91</v>
      </c>
      <c r="J105" s="17">
        <v>125029</v>
      </c>
      <c r="K105" s="17">
        <v>96889</v>
      </c>
      <c r="L105" s="17">
        <v>58679</v>
      </c>
      <c r="M105" s="17">
        <v>36645</v>
      </c>
      <c r="N105" s="17">
        <v>55936</v>
      </c>
      <c r="O105" s="17">
        <v>65909</v>
      </c>
      <c r="P105" s="17">
        <v>65637</v>
      </c>
      <c r="Q105" s="16">
        <v>3163</v>
      </c>
      <c r="R105" s="16">
        <v>18426</v>
      </c>
      <c r="S105" s="17">
        <v>37545</v>
      </c>
      <c r="T105" s="17">
        <v>0</v>
      </c>
      <c r="U105" s="17">
        <v>9434</v>
      </c>
      <c r="V105" s="22">
        <f t="shared" si="2"/>
        <v>573292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4" t="s">
        <v>93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0</v>
      </c>
      <c r="V106" s="22">
        <f t="shared" si="2"/>
        <v>0</v>
      </c>
    </row>
    <row r="107" spans="1:22" ht="16.5" thickBot="1" x14ac:dyDescent="0.3">
      <c r="A107" s="313"/>
      <c r="B107" s="316"/>
      <c r="C107" s="316"/>
      <c r="D107" s="316"/>
      <c r="E107" s="316"/>
      <c r="F107" s="316"/>
      <c r="G107" s="316"/>
      <c r="H107" s="316"/>
      <c r="I107" s="43" t="s">
        <v>95</v>
      </c>
      <c r="J107" s="56">
        <v>6368</v>
      </c>
      <c r="K107" s="32">
        <v>6988</v>
      </c>
      <c r="L107" s="32">
        <v>2188</v>
      </c>
      <c r="M107" s="32">
        <v>2384</v>
      </c>
      <c r="N107" s="32">
        <v>8401</v>
      </c>
      <c r="O107" s="32">
        <v>4127</v>
      </c>
      <c r="P107" s="32">
        <v>2121</v>
      </c>
      <c r="Q107" s="69">
        <v>0</v>
      </c>
      <c r="R107" s="56">
        <v>5397</v>
      </c>
      <c r="S107" s="32">
        <v>0</v>
      </c>
      <c r="T107" s="32">
        <v>0</v>
      </c>
      <c r="U107" s="32">
        <v>2731</v>
      </c>
      <c r="V107" s="33">
        <f t="shared" si="2"/>
        <v>40705</v>
      </c>
    </row>
    <row r="108" spans="1:22" ht="16.5" thickBot="1" x14ac:dyDescent="0.3">
      <c r="A108" s="4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SUM(V101:V107)</f>
        <v>2739448</v>
      </c>
    </row>
    <row r="109" spans="1:22" ht="15.75" x14ac:dyDescent="0.25">
      <c r="A109" s="311">
        <v>632</v>
      </c>
      <c r="B109" s="314" t="s">
        <v>48</v>
      </c>
      <c r="C109" s="314" t="s">
        <v>80</v>
      </c>
      <c r="D109" s="317">
        <v>50.4</v>
      </c>
      <c r="E109" s="314" t="s">
        <v>156</v>
      </c>
      <c r="F109" s="314" t="s">
        <v>42</v>
      </c>
      <c r="G109" s="320" t="s">
        <v>155</v>
      </c>
      <c r="H109" s="314" t="s">
        <v>42</v>
      </c>
      <c r="I109" s="41" t="s">
        <v>98</v>
      </c>
      <c r="J109" s="15">
        <v>4478</v>
      </c>
      <c r="K109" s="15">
        <v>11708</v>
      </c>
      <c r="L109" s="15">
        <v>0</v>
      </c>
      <c r="M109" s="15">
        <v>4908</v>
      </c>
      <c r="N109" s="15">
        <v>27904</v>
      </c>
      <c r="O109" s="15">
        <v>17203</v>
      </c>
      <c r="P109" s="15">
        <v>13409</v>
      </c>
      <c r="Q109" s="16">
        <v>13129</v>
      </c>
      <c r="R109" s="14">
        <v>11305</v>
      </c>
      <c r="S109" s="15">
        <v>20032</v>
      </c>
      <c r="T109" s="15">
        <v>27480</v>
      </c>
      <c r="U109" s="15">
        <v>9598</v>
      </c>
      <c r="V109" s="23">
        <f t="shared" ref="V109:V114" si="3">SUM(J109:U109)</f>
        <v>161154</v>
      </c>
    </row>
    <row r="110" spans="1:22" ht="15.75" x14ac:dyDescent="0.25">
      <c r="A110" s="312"/>
      <c r="B110" s="315"/>
      <c r="C110" s="315"/>
      <c r="D110" s="318"/>
      <c r="E110" s="315"/>
      <c r="F110" s="315"/>
      <c r="G110" s="315"/>
      <c r="H110" s="315"/>
      <c r="I110" s="4" t="s">
        <v>75</v>
      </c>
      <c r="J110" s="17">
        <v>58882</v>
      </c>
      <c r="K110" s="17">
        <v>27913</v>
      </c>
      <c r="L110" s="17">
        <v>0</v>
      </c>
      <c r="M110" s="17">
        <v>0</v>
      </c>
      <c r="N110" s="17">
        <v>0</v>
      </c>
      <c r="O110" s="17">
        <v>13421</v>
      </c>
      <c r="P110" s="17">
        <v>5612</v>
      </c>
      <c r="Q110" s="16">
        <v>25295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131123</v>
      </c>
    </row>
    <row r="111" spans="1:22" ht="15.75" x14ac:dyDescent="0.25">
      <c r="A111" s="312"/>
      <c r="B111" s="315"/>
      <c r="C111" s="315"/>
      <c r="D111" s="318"/>
      <c r="E111" s="315"/>
      <c r="F111" s="315"/>
      <c r="G111" s="315"/>
      <c r="H111" s="315"/>
      <c r="I111" s="4" t="s">
        <v>101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0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71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97</v>
      </c>
      <c r="J113" s="17">
        <v>0</v>
      </c>
      <c r="K113" s="17">
        <v>44839</v>
      </c>
      <c r="L113" s="17">
        <v>116069</v>
      </c>
      <c r="M113" s="17">
        <v>26472</v>
      </c>
      <c r="N113" s="17">
        <v>25702</v>
      </c>
      <c r="O113" s="17">
        <v>34556</v>
      </c>
      <c r="P113" s="17">
        <v>8250</v>
      </c>
      <c r="Q113" s="16">
        <v>0</v>
      </c>
      <c r="R113" s="16">
        <v>25842</v>
      </c>
      <c r="S113" s="17">
        <v>12890</v>
      </c>
      <c r="T113" s="17">
        <v>8613</v>
      </c>
      <c r="U113" s="17">
        <v>0</v>
      </c>
      <c r="V113" s="22">
        <f t="shared" si="3"/>
        <v>303233</v>
      </c>
    </row>
    <row r="114" spans="1:22" ht="16.5" thickBot="1" x14ac:dyDescent="0.3">
      <c r="A114" s="313"/>
      <c r="B114" s="316"/>
      <c r="C114" s="316"/>
      <c r="D114" s="319"/>
      <c r="E114" s="316"/>
      <c r="F114" s="316"/>
      <c r="G114" s="316"/>
      <c r="H114" s="316"/>
      <c r="I114" s="43" t="s">
        <v>102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0</v>
      </c>
      <c r="R114" s="56">
        <v>0</v>
      </c>
      <c r="S114" s="32">
        <v>0</v>
      </c>
      <c r="T114" s="32">
        <v>0</v>
      </c>
      <c r="U114" s="32">
        <v>0</v>
      </c>
      <c r="V114" s="33">
        <f t="shared" si="3"/>
        <v>0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SUM(V109:V114)</f>
        <v>595510</v>
      </c>
    </row>
    <row r="116" spans="1:22" ht="15.75" x14ac:dyDescent="0.25">
      <c r="A116" s="311">
        <v>645</v>
      </c>
      <c r="B116" s="314" t="s">
        <v>50</v>
      </c>
      <c r="C116" s="314" t="s">
        <v>80</v>
      </c>
      <c r="D116" s="314">
        <v>46</v>
      </c>
      <c r="E116" s="320" t="s">
        <v>157</v>
      </c>
      <c r="F116" s="314" t="s">
        <v>42</v>
      </c>
      <c r="G116" s="320" t="s">
        <v>155</v>
      </c>
      <c r="H116" s="314" t="s">
        <v>42</v>
      </c>
      <c r="I116" s="62" t="s">
        <v>92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0</v>
      </c>
    </row>
    <row r="117" spans="1:22" ht="15.75" x14ac:dyDescent="0.25">
      <c r="A117" s="312"/>
      <c r="B117" s="315"/>
      <c r="C117" s="315"/>
      <c r="D117" s="315"/>
      <c r="E117" s="315"/>
      <c r="F117" s="315"/>
      <c r="G117" s="315"/>
      <c r="H117" s="315"/>
      <c r="I117" s="3" t="s">
        <v>103</v>
      </c>
      <c r="J117" s="17">
        <v>136178</v>
      </c>
      <c r="K117" s="17">
        <v>128901</v>
      </c>
      <c r="L117" s="17">
        <v>85060</v>
      </c>
      <c r="M117" s="17">
        <v>93316</v>
      </c>
      <c r="N117" s="17">
        <v>137590</v>
      </c>
      <c r="O117" s="17">
        <v>162426</v>
      </c>
      <c r="P117" s="17">
        <v>188532</v>
      </c>
      <c r="Q117" s="17">
        <v>179970</v>
      </c>
      <c r="R117" s="57">
        <v>135132</v>
      </c>
      <c r="S117" s="17">
        <v>111169</v>
      </c>
      <c r="T117" s="17">
        <v>123109</v>
      </c>
      <c r="U117" s="17">
        <v>93029</v>
      </c>
      <c r="V117" s="53">
        <f>SUM(J117:U117)</f>
        <v>1574412</v>
      </c>
    </row>
    <row r="118" spans="1:22" ht="15.75" x14ac:dyDescent="0.25">
      <c r="A118" s="312"/>
      <c r="B118" s="315"/>
      <c r="C118" s="315"/>
      <c r="D118" s="315"/>
      <c r="E118" s="315"/>
      <c r="F118" s="315"/>
      <c r="G118" s="315"/>
      <c r="H118" s="315"/>
      <c r="I118" s="3" t="s">
        <v>91</v>
      </c>
      <c r="J118" s="17">
        <v>0</v>
      </c>
      <c r="K118" s="17">
        <v>0</v>
      </c>
      <c r="L118" s="17">
        <v>15265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57">
        <v>0</v>
      </c>
      <c r="S118" s="17">
        <v>0</v>
      </c>
      <c r="T118" s="17">
        <v>0</v>
      </c>
      <c r="U118" s="17">
        <v>0</v>
      </c>
      <c r="V118" s="53">
        <f>SUM(J118:U118)</f>
        <v>15265</v>
      </c>
    </row>
    <row r="119" spans="1:22" ht="16.5" thickBot="1" x14ac:dyDescent="0.3">
      <c r="A119" s="313"/>
      <c r="B119" s="316"/>
      <c r="C119" s="316"/>
      <c r="D119" s="316"/>
      <c r="E119" s="316"/>
      <c r="F119" s="316"/>
      <c r="G119" s="316"/>
      <c r="H119" s="316"/>
      <c r="I119" s="54" t="s">
        <v>93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56">
        <v>0</v>
      </c>
      <c r="S119" s="32">
        <v>0</v>
      </c>
      <c r="T119" s="32">
        <v>0</v>
      </c>
      <c r="U119" s="32">
        <v>0</v>
      </c>
      <c r="V119" s="33">
        <f>SUM(J119:U119)</f>
        <v>0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SUM(V116:V119)</f>
        <v>1589677</v>
      </c>
    </row>
    <row r="121" spans="1:22" ht="15.75" x14ac:dyDescent="0.25">
      <c r="A121" s="311">
        <v>646</v>
      </c>
      <c r="B121" s="315" t="s">
        <v>51</v>
      </c>
      <c r="C121" s="315" t="s">
        <v>79</v>
      </c>
      <c r="D121" s="315">
        <v>37</v>
      </c>
      <c r="E121" s="315" t="s">
        <v>157</v>
      </c>
      <c r="F121" s="315" t="s">
        <v>42</v>
      </c>
      <c r="G121" s="321" t="s">
        <v>155</v>
      </c>
      <c r="H121" s="315" t="s">
        <v>42</v>
      </c>
      <c r="I121" s="71" t="s">
        <v>92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0</v>
      </c>
      <c r="R121" s="14">
        <v>0</v>
      </c>
      <c r="S121" s="15">
        <v>0</v>
      </c>
      <c r="T121" s="15">
        <v>0</v>
      </c>
      <c r="U121" s="15">
        <v>0</v>
      </c>
      <c r="V121" s="23">
        <f>SUM(J121:U121)</f>
        <v>0</v>
      </c>
    </row>
    <row r="122" spans="1:22" ht="15.75" x14ac:dyDescent="0.25">
      <c r="A122" s="312"/>
      <c r="B122" s="315"/>
      <c r="C122" s="315"/>
      <c r="D122" s="315"/>
      <c r="E122" s="315"/>
      <c r="F122" s="315"/>
      <c r="G122" s="315"/>
      <c r="H122" s="315"/>
      <c r="I122" s="3" t="s">
        <v>103</v>
      </c>
      <c r="J122" s="17">
        <v>0</v>
      </c>
      <c r="K122" s="17">
        <v>0</v>
      </c>
      <c r="L122" s="17">
        <v>41117</v>
      </c>
      <c r="M122" s="17">
        <v>1793</v>
      </c>
      <c r="N122" s="17">
        <v>0</v>
      </c>
      <c r="O122" s="17">
        <v>0</v>
      </c>
      <c r="P122" s="17">
        <v>0</v>
      </c>
      <c r="Q122" s="55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42910</v>
      </c>
    </row>
    <row r="123" spans="1:22" ht="15.75" x14ac:dyDescent="0.25">
      <c r="A123" s="312"/>
      <c r="B123" s="315"/>
      <c r="C123" s="315"/>
      <c r="D123" s="315"/>
      <c r="E123" s="315"/>
      <c r="F123" s="315"/>
      <c r="G123" s="315"/>
      <c r="H123" s="315"/>
      <c r="I123" s="37" t="s">
        <v>91</v>
      </c>
      <c r="J123" s="28">
        <v>156428</v>
      </c>
      <c r="K123" s="28">
        <v>204566</v>
      </c>
      <c r="L123" s="28">
        <v>20284</v>
      </c>
      <c r="M123" s="28">
        <v>22813</v>
      </c>
      <c r="N123" s="28">
        <v>35555</v>
      </c>
      <c r="O123" s="28">
        <v>53969</v>
      </c>
      <c r="P123" s="28">
        <v>98930</v>
      </c>
      <c r="Q123" s="55">
        <v>2875</v>
      </c>
      <c r="R123" s="17">
        <v>29641</v>
      </c>
      <c r="S123" s="17">
        <v>58657</v>
      </c>
      <c r="T123" s="17">
        <v>33404</v>
      </c>
      <c r="U123" s="17">
        <v>42763</v>
      </c>
      <c r="V123" s="22">
        <f>SUM(J123:U123)</f>
        <v>759885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4" t="s">
        <v>115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0</v>
      </c>
      <c r="R124" s="16">
        <v>0</v>
      </c>
      <c r="S124" s="17">
        <v>0</v>
      </c>
      <c r="T124" s="17">
        <v>0</v>
      </c>
      <c r="U124" s="17">
        <v>0</v>
      </c>
      <c r="V124" s="22">
        <f>SUM(J124:U124)</f>
        <v>0</v>
      </c>
    </row>
    <row r="125" spans="1:22" ht="16.5" thickBot="1" x14ac:dyDescent="0.3">
      <c r="A125" s="313"/>
      <c r="B125" s="315"/>
      <c r="C125" s="315"/>
      <c r="D125" s="315"/>
      <c r="E125" s="315"/>
      <c r="F125" s="315"/>
      <c r="G125" s="315"/>
      <c r="H125" s="315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20004</v>
      </c>
      <c r="O125" s="32">
        <v>11756</v>
      </c>
      <c r="P125" s="32">
        <v>0</v>
      </c>
      <c r="Q125" s="56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>SUM(J125:U125)</f>
        <v>31760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SUM(V121:V125)</f>
        <v>834555</v>
      </c>
    </row>
    <row r="127" spans="1:22" ht="15.75" x14ac:dyDescent="0.25">
      <c r="A127" s="311">
        <v>647</v>
      </c>
      <c r="B127" s="314" t="s">
        <v>59</v>
      </c>
      <c r="C127" s="314" t="s">
        <v>83</v>
      </c>
      <c r="D127" s="317">
        <v>37.9</v>
      </c>
      <c r="E127" s="320" t="s">
        <v>155</v>
      </c>
      <c r="F127" s="314" t="s">
        <v>42</v>
      </c>
      <c r="G127" s="314" t="s">
        <v>157</v>
      </c>
      <c r="H127" s="314" t="s">
        <v>42</v>
      </c>
      <c r="I127" s="41" t="s">
        <v>98</v>
      </c>
      <c r="J127" s="15">
        <v>0</v>
      </c>
      <c r="K127" s="15">
        <v>516</v>
      </c>
      <c r="L127" s="15">
        <v>5469</v>
      </c>
      <c r="M127" s="15">
        <v>0</v>
      </c>
      <c r="N127" s="15">
        <v>15417</v>
      </c>
      <c r="O127" s="15">
        <v>14452</v>
      </c>
      <c r="P127" s="15">
        <v>18587</v>
      </c>
      <c r="Q127" s="14">
        <v>19867</v>
      </c>
      <c r="R127" s="14">
        <v>5430</v>
      </c>
      <c r="S127" s="15">
        <v>22823</v>
      </c>
      <c r="T127" s="15">
        <v>9282</v>
      </c>
      <c r="U127" s="15">
        <v>19630</v>
      </c>
      <c r="V127" s="23">
        <f t="shared" ref="V127:V133" si="4">SUM(J127:U127)</f>
        <v>131473</v>
      </c>
    </row>
    <row r="128" spans="1:22" ht="15.75" x14ac:dyDescent="0.25">
      <c r="A128" s="312"/>
      <c r="B128" s="315"/>
      <c r="C128" s="315"/>
      <c r="D128" s="318"/>
      <c r="E128" s="315"/>
      <c r="F128" s="315"/>
      <c r="G128" s="315"/>
      <c r="H128" s="315"/>
      <c r="I128" s="18" t="s">
        <v>75</v>
      </c>
      <c r="J128" s="28">
        <v>55518</v>
      </c>
      <c r="K128" s="28">
        <v>36061</v>
      </c>
      <c r="L128" s="28">
        <v>0</v>
      </c>
      <c r="M128" s="28">
        <v>0</v>
      </c>
      <c r="N128" s="28">
        <v>0</v>
      </c>
      <c r="O128" s="28">
        <v>8254</v>
      </c>
      <c r="P128" s="28">
        <v>0</v>
      </c>
      <c r="Q128" s="55">
        <v>14250</v>
      </c>
      <c r="R128" s="55">
        <v>0</v>
      </c>
      <c r="S128" s="28">
        <v>24561</v>
      </c>
      <c r="T128" s="28">
        <v>22503</v>
      </c>
      <c r="U128" s="28">
        <v>0</v>
      </c>
      <c r="V128" s="29">
        <f t="shared" si="4"/>
        <v>161147</v>
      </c>
    </row>
    <row r="129" spans="1:22" ht="15.75" x14ac:dyDescent="0.25">
      <c r="A129" s="312"/>
      <c r="B129" s="315"/>
      <c r="C129" s="315"/>
      <c r="D129" s="318"/>
      <c r="E129" s="315"/>
      <c r="F129" s="315"/>
      <c r="G129" s="315"/>
      <c r="H129" s="315"/>
      <c r="I129" s="18" t="s">
        <v>101</v>
      </c>
      <c r="J129" s="55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55">
        <v>0</v>
      </c>
      <c r="R129" s="55">
        <v>0</v>
      </c>
      <c r="S129" s="28">
        <v>0</v>
      </c>
      <c r="T129" s="28">
        <v>0</v>
      </c>
      <c r="U129" s="28">
        <v>0</v>
      </c>
      <c r="V129" s="29">
        <f t="shared" si="4"/>
        <v>0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4" t="s">
        <v>71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5.75" x14ac:dyDescent="0.25">
      <c r="A131" s="312"/>
      <c r="B131" s="315"/>
      <c r="C131" s="315"/>
      <c r="D131" s="318"/>
      <c r="E131" s="315"/>
      <c r="F131" s="315"/>
      <c r="G131" s="315"/>
      <c r="H131" s="315"/>
      <c r="I131" s="4" t="s">
        <v>97</v>
      </c>
      <c r="J131" s="16">
        <v>321845</v>
      </c>
      <c r="K131" s="17">
        <v>312661</v>
      </c>
      <c r="L131" s="17">
        <v>345375</v>
      </c>
      <c r="M131" s="17">
        <v>289372</v>
      </c>
      <c r="N131" s="17">
        <v>219270</v>
      </c>
      <c r="O131" s="17">
        <v>249580</v>
      </c>
      <c r="P131" s="17">
        <v>254465</v>
      </c>
      <c r="Q131" s="16">
        <v>296121</v>
      </c>
      <c r="R131" s="16">
        <v>280860</v>
      </c>
      <c r="S131" s="17">
        <v>108852</v>
      </c>
      <c r="T131" s="17">
        <v>262526</v>
      </c>
      <c r="U131" s="17">
        <v>301073</v>
      </c>
      <c r="V131" s="22">
        <f t="shared" si="4"/>
        <v>3242000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4" t="s">
        <v>96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6.5" thickBot="1" x14ac:dyDescent="0.3">
      <c r="A133" s="313"/>
      <c r="B133" s="316"/>
      <c r="C133" s="316"/>
      <c r="D133" s="319"/>
      <c r="E133" s="316"/>
      <c r="F133" s="316"/>
      <c r="G133" s="316"/>
      <c r="H133" s="316"/>
      <c r="I133" s="43" t="s">
        <v>102</v>
      </c>
      <c r="J133" s="56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56">
        <v>0</v>
      </c>
      <c r="R133" s="56">
        <v>0</v>
      </c>
      <c r="S133" s="32">
        <v>4293</v>
      </c>
      <c r="T133" s="32">
        <v>0</v>
      </c>
      <c r="U133" s="32">
        <v>3025</v>
      </c>
      <c r="V133" s="33">
        <f t="shared" si="4"/>
        <v>7318</v>
      </c>
    </row>
    <row r="134" spans="1:22" ht="16.5" thickBot="1" x14ac:dyDescent="0.3">
      <c r="A134" s="39"/>
      <c r="B134" s="40"/>
      <c r="C134" s="40"/>
      <c r="D134" s="40"/>
      <c r="E134" s="40"/>
      <c r="F134" s="40"/>
      <c r="G134" s="40"/>
      <c r="H134" s="40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0"/>
      <c r="V134" s="31">
        <f>SUM(V127:V133)</f>
        <v>3541938</v>
      </c>
    </row>
    <row r="135" spans="1:22" ht="15.75" x14ac:dyDescent="0.25">
      <c r="A135" s="311">
        <v>648</v>
      </c>
      <c r="B135" s="315" t="s">
        <v>52</v>
      </c>
      <c r="C135" s="315" t="s">
        <v>83</v>
      </c>
      <c r="D135" s="318">
        <v>37.799999999999997</v>
      </c>
      <c r="E135" s="315" t="s">
        <v>157</v>
      </c>
      <c r="F135" s="315" t="s">
        <v>42</v>
      </c>
      <c r="G135" s="321" t="s">
        <v>155</v>
      </c>
      <c r="H135" s="315" t="s">
        <v>42</v>
      </c>
      <c r="I135" s="41" t="s">
        <v>92</v>
      </c>
      <c r="J135" s="15">
        <v>175716</v>
      </c>
      <c r="K135" s="15">
        <v>155522</v>
      </c>
      <c r="L135" s="15">
        <v>172744</v>
      </c>
      <c r="M135" s="15">
        <v>120844</v>
      </c>
      <c r="N135" s="15">
        <v>57258</v>
      </c>
      <c r="O135" s="15">
        <v>118211</v>
      </c>
      <c r="P135" s="15">
        <v>185016</v>
      </c>
      <c r="Q135" s="14">
        <v>225502</v>
      </c>
      <c r="R135" s="14">
        <v>211890</v>
      </c>
      <c r="S135" s="15">
        <v>201071</v>
      </c>
      <c r="T135" s="15">
        <v>222479</v>
      </c>
      <c r="U135" s="15">
        <v>188722</v>
      </c>
      <c r="V135" s="23">
        <f>SUM(J135:U135)</f>
        <v>2034975</v>
      </c>
    </row>
    <row r="136" spans="1:22" ht="15.75" x14ac:dyDescent="0.25">
      <c r="A136" s="312"/>
      <c r="B136" s="315"/>
      <c r="C136" s="315"/>
      <c r="D136" s="318"/>
      <c r="E136" s="315"/>
      <c r="F136" s="315"/>
      <c r="G136" s="315"/>
      <c r="H136" s="315"/>
      <c r="I136" s="4" t="s">
        <v>91</v>
      </c>
      <c r="J136" s="17">
        <v>0</v>
      </c>
      <c r="K136" s="17">
        <v>4851</v>
      </c>
      <c r="L136" s="17">
        <v>8454</v>
      </c>
      <c r="M136" s="17">
        <v>9001</v>
      </c>
      <c r="N136" s="17">
        <v>0</v>
      </c>
      <c r="O136" s="17">
        <v>9295</v>
      </c>
      <c r="P136" s="17">
        <v>0</v>
      </c>
      <c r="Q136" s="16">
        <v>0</v>
      </c>
      <c r="R136" s="16">
        <v>3429</v>
      </c>
      <c r="S136" s="17">
        <v>0</v>
      </c>
      <c r="T136" s="17">
        <v>0</v>
      </c>
      <c r="U136" s="17">
        <v>4474</v>
      </c>
      <c r="V136" s="22">
        <f>SUM(J136:U136)</f>
        <v>39504</v>
      </c>
    </row>
    <row r="137" spans="1:22" ht="15.75" x14ac:dyDescent="0.25">
      <c r="A137" s="312"/>
      <c r="B137" s="315"/>
      <c r="C137" s="315"/>
      <c r="D137" s="318"/>
      <c r="E137" s="315"/>
      <c r="F137" s="315"/>
      <c r="G137" s="315"/>
      <c r="H137" s="315"/>
      <c r="I137" s="18" t="s">
        <v>93</v>
      </c>
      <c r="J137" s="28">
        <v>0</v>
      </c>
      <c r="K137" s="28">
        <v>0</v>
      </c>
      <c r="L137" s="28">
        <v>9592</v>
      </c>
      <c r="M137" s="28">
        <v>16259</v>
      </c>
      <c r="N137" s="28">
        <v>0</v>
      </c>
      <c r="O137" s="28">
        <v>23955</v>
      </c>
      <c r="P137" s="28">
        <v>21515</v>
      </c>
      <c r="Q137" s="55">
        <v>25824</v>
      </c>
      <c r="R137" s="55">
        <v>14808</v>
      </c>
      <c r="S137" s="28">
        <v>24851</v>
      </c>
      <c r="T137" s="28">
        <v>23089</v>
      </c>
      <c r="U137" s="28">
        <v>14487</v>
      </c>
      <c r="V137" s="29">
        <f>SUM(J137:U137)</f>
        <v>174380</v>
      </c>
    </row>
    <row r="138" spans="1:22" ht="16.5" thickBot="1" x14ac:dyDescent="0.3">
      <c r="A138" s="313"/>
      <c r="B138" s="315"/>
      <c r="C138" s="315"/>
      <c r="D138" s="318"/>
      <c r="E138" s="315"/>
      <c r="F138" s="315"/>
      <c r="G138" s="315"/>
      <c r="H138" s="315"/>
      <c r="I138" s="18" t="s">
        <v>90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141</v>
      </c>
      <c r="S138" s="28">
        <v>0</v>
      </c>
      <c r="T138" s="28">
        <v>0</v>
      </c>
      <c r="U138" s="28">
        <v>0</v>
      </c>
      <c r="V138" s="29">
        <f>SUM(J138:U138)</f>
        <v>141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SUM(V135:V138)</f>
        <v>2249000</v>
      </c>
    </row>
    <row r="140" spans="1:22" ht="15.75" x14ac:dyDescent="0.25">
      <c r="A140" s="311">
        <v>658</v>
      </c>
      <c r="B140" s="314" t="s">
        <v>54</v>
      </c>
      <c r="C140" s="314" t="s">
        <v>83</v>
      </c>
      <c r="D140" s="317">
        <v>152.69999999999999</v>
      </c>
      <c r="E140" s="314" t="s">
        <v>100</v>
      </c>
      <c r="F140" s="314" t="s">
        <v>42</v>
      </c>
      <c r="G140" s="314" t="s">
        <v>154</v>
      </c>
      <c r="H140" s="314" t="s">
        <v>42</v>
      </c>
      <c r="I140" s="41" t="s">
        <v>94</v>
      </c>
      <c r="J140" s="15">
        <v>13918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4562</v>
      </c>
      <c r="Q140" s="14">
        <v>0</v>
      </c>
      <c r="R140" s="14">
        <v>21076</v>
      </c>
      <c r="S140" s="15">
        <v>11154</v>
      </c>
      <c r="T140" s="15">
        <v>14602</v>
      </c>
      <c r="U140" s="15">
        <v>13979</v>
      </c>
      <c r="V140" s="23">
        <f t="shared" ref="V140:V146" si="5">SUM(J140:U140)</f>
        <v>79291</v>
      </c>
    </row>
    <row r="141" spans="1:22" ht="15.75" x14ac:dyDescent="0.25">
      <c r="A141" s="312"/>
      <c r="B141" s="315"/>
      <c r="C141" s="315"/>
      <c r="D141" s="318"/>
      <c r="E141" s="315"/>
      <c r="F141" s="315"/>
      <c r="G141" s="315"/>
      <c r="H141" s="315"/>
      <c r="I141" s="4" t="s">
        <v>92</v>
      </c>
      <c r="J141" s="17">
        <v>81425</v>
      </c>
      <c r="K141" s="17">
        <v>78288</v>
      </c>
      <c r="L141" s="17">
        <v>61924</v>
      </c>
      <c r="M141" s="17">
        <v>102666</v>
      </c>
      <c r="N141" s="17">
        <v>75411</v>
      </c>
      <c r="O141" s="17">
        <v>39345</v>
      </c>
      <c r="P141" s="17">
        <v>53007</v>
      </c>
      <c r="Q141" s="16">
        <v>102117</v>
      </c>
      <c r="R141" s="16">
        <v>54054</v>
      </c>
      <c r="S141" s="17">
        <v>36555</v>
      </c>
      <c r="T141" s="17">
        <v>542</v>
      </c>
      <c r="U141" s="17">
        <v>3972</v>
      </c>
      <c r="V141" s="22">
        <f t="shared" si="5"/>
        <v>689306</v>
      </c>
    </row>
    <row r="142" spans="1:22" ht="15.75" x14ac:dyDescent="0.25">
      <c r="A142" s="312"/>
      <c r="B142" s="315"/>
      <c r="C142" s="315"/>
      <c r="D142" s="318"/>
      <c r="E142" s="315"/>
      <c r="F142" s="315"/>
      <c r="G142" s="315"/>
      <c r="H142" s="315"/>
      <c r="I142" s="4" t="s">
        <v>91</v>
      </c>
      <c r="J142" s="17">
        <v>4108</v>
      </c>
      <c r="K142" s="17">
        <v>0</v>
      </c>
      <c r="L142" s="17">
        <v>111007</v>
      </c>
      <c r="M142" s="17">
        <v>61756</v>
      </c>
      <c r="N142" s="17">
        <v>37206</v>
      </c>
      <c r="O142" s="17">
        <v>79489</v>
      </c>
      <c r="P142" s="17">
        <v>93639</v>
      </c>
      <c r="Q142" s="16">
        <v>39910</v>
      </c>
      <c r="R142" s="16">
        <v>70871</v>
      </c>
      <c r="S142" s="17">
        <v>23757</v>
      </c>
      <c r="T142" s="17">
        <v>6527</v>
      </c>
      <c r="U142" s="17">
        <v>16283</v>
      </c>
      <c r="V142" s="22">
        <f t="shared" si="5"/>
        <v>544553</v>
      </c>
    </row>
    <row r="143" spans="1:22" ht="15.75" x14ac:dyDescent="0.25">
      <c r="A143" s="312"/>
      <c r="B143" s="315"/>
      <c r="C143" s="315"/>
      <c r="D143" s="318"/>
      <c r="E143" s="315"/>
      <c r="F143" s="315"/>
      <c r="G143" s="315"/>
      <c r="H143" s="315"/>
      <c r="I143" s="4" t="s">
        <v>70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5"/>
        <v>0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123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17">
        <v>0</v>
      </c>
      <c r="V144" s="22">
        <f t="shared" si="5"/>
        <v>0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4" t="s">
        <v>93</v>
      </c>
      <c r="J145" s="17">
        <v>112327</v>
      </c>
      <c r="K145" s="17">
        <v>69460</v>
      </c>
      <c r="L145" s="17">
        <v>66840</v>
      </c>
      <c r="M145" s="17">
        <v>62851</v>
      </c>
      <c r="N145" s="17">
        <v>58266</v>
      </c>
      <c r="O145" s="17">
        <v>51113</v>
      </c>
      <c r="P145" s="17">
        <v>43024</v>
      </c>
      <c r="Q145" s="16">
        <v>63799</v>
      </c>
      <c r="R145" s="16">
        <v>108581</v>
      </c>
      <c r="S145" s="17">
        <v>99705</v>
      </c>
      <c r="T145" s="17">
        <v>67160</v>
      </c>
      <c r="U145" s="17">
        <v>93547</v>
      </c>
      <c r="V145" s="22">
        <f t="shared" si="5"/>
        <v>896673</v>
      </c>
    </row>
    <row r="146" spans="1:22" ht="16.5" thickBot="1" x14ac:dyDescent="0.3">
      <c r="A146" s="313"/>
      <c r="B146" s="316"/>
      <c r="C146" s="316"/>
      <c r="D146" s="319"/>
      <c r="E146" s="316"/>
      <c r="F146" s="316"/>
      <c r="G146" s="316"/>
      <c r="H146" s="316"/>
      <c r="I146" s="43" t="s">
        <v>90</v>
      </c>
      <c r="J146" s="32">
        <v>19905</v>
      </c>
      <c r="K146" s="32">
        <v>0</v>
      </c>
      <c r="L146" s="32">
        <v>16254</v>
      </c>
      <c r="M146" s="32">
        <v>19935</v>
      </c>
      <c r="N146" s="32">
        <v>9419</v>
      </c>
      <c r="O146" s="32">
        <v>18949</v>
      </c>
      <c r="P146" s="32">
        <v>0</v>
      </c>
      <c r="Q146" s="56">
        <v>0</v>
      </c>
      <c r="R146" s="56">
        <v>0</v>
      </c>
      <c r="S146" s="32">
        <v>10000</v>
      </c>
      <c r="T146" s="32">
        <v>0</v>
      </c>
      <c r="U146" s="32">
        <v>9266</v>
      </c>
      <c r="V146" s="33">
        <f t="shared" si="5"/>
        <v>103728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SUM(V140:V146)</f>
        <v>2313551</v>
      </c>
    </row>
    <row r="148" spans="1:22" ht="15.75" x14ac:dyDescent="0.25">
      <c r="A148" s="311">
        <v>667</v>
      </c>
      <c r="B148" s="315" t="s">
        <v>49</v>
      </c>
      <c r="C148" s="315" t="s">
        <v>79</v>
      </c>
      <c r="D148" s="318">
        <v>98.8</v>
      </c>
      <c r="E148" s="315" t="s">
        <v>156</v>
      </c>
      <c r="F148" s="315" t="s">
        <v>42</v>
      </c>
      <c r="G148" s="315" t="s">
        <v>100</v>
      </c>
      <c r="H148" s="315" t="s">
        <v>42</v>
      </c>
      <c r="I148" s="41" t="s">
        <v>94</v>
      </c>
      <c r="J148" s="15">
        <v>0</v>
      </c>
      <c r="K148" s="15">
        <v>3892</v>
      </c>
      <c r="L148" s="15">
        <v>8196</v>
      </c>
      <c r="M148" s="15">
        <v>0</v>
      </c>
      <c r="N148" s="15">
        <v>4003</v>
      </c>
      <c r="O148" s="15">
        <v>4034</v>
      </c>
      <c r="P148" s="15">
        <v>4112</v>
      </c>
      <c r="Q148" s="14">
        <v>4011</v>
      </c>
      <c r="R148" s="14">
        <v>0</v>
      </c>
      <c r="S148" s="15">
        <v>4041</v>
      </c>
      <c r="T148" s="15">
        <v>4019</v>
      </c>
      <c r="U148" s="15">
        <v>3957</v>
      </c>
      <c r="V148" s="23">
        <f t="shared" ref="V148:V153" si="6">SUM(J148:U148)</f>
        <v>40265</v>
      </c>
    </row>
    <row r="149" spans="1:22" ht="15.75" x14ac:dyDescent="0.25">
      <c r="A149" s="312"/>
      <c r="B149" s="315"/>
      <c r="C149" s="315"/>
      <c r="D149" s="318"/>
      <c r="E149" s="315"/>
      <c r="F149" s="315"/>
      <c r="G149" s="315"/>
      <c r="H149" s="315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312"/>
      <c r="B150" s="315"/>
      <c r="C150" s="315"/>
      <c r="D150" s="318"/>
      <c r="E150" s="315"/>
      <c r="F150" s="315"/>
      <c r="G150" s="315"/>
      <c r="H150" s="315"/>
      <c r="I150" s="3" t="s">
        <v>103</v>
      </c>
      <c r="J150" s="17">
        <v>0</v>
      </c>
      <c r="K150" s="17">
        <v>0</v>
      </c>
      <c r="L150" s="17">
        <v>0</v>
      </c>
      <c r="M150" s="17">
        <v>2181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3109</v>
      </c>
      <c r="T150" s="17">
        <v>0</v>
      </c>
      <c r="U150" s="17">
        <v>0</v>
      </c>
      <c r="V150" s="22">
        <f t="shared" si="6"/>
        <v>5290</v>
      </c>
    </row>
    <row r="151" spans="1:22" ht="15.75" x14ac:dyDescent="0.25">
      <c r="A151" s="312"/>
      <c r="B151" s="315"/>
      <c r="C151" s="315"/>
      <c r="D151" s="318"/>
      <c r="E151" s="315"/>
      <c r="F151" s="315"/>
      <c r="G151" s="315"/>
      <c r="H151" s="315"/>
      <c r="I151" s="37" t="s">
        <v>91</v>
      </c>
      <c r="J151" s="28">
        <v>11042</v>
      </c>
      <c r="K151" s="28">
        <v>16328</v>
      </c>
      <c r="L151" s="28">
        <v>9878</v>
      </c>
      <c r="M151" s="28">
        <v>42374</v>
      </c>
      <c r="N151" s="28">
        <v>6183</v>
      </c>
      <c r="O151" s="28">
        <v>22566</v>
      </c>
      <c r="P151" s="28">
        <v>5246</v>
      </c>
      <c r="Q151" s="55">
        <v>66224</v>
      </c>
      <c r="R151" s="55">
        <v>54600</v>
      </c>
      <c r="S151" s="28">
        <v>26349</v>
      </c>
      <c r="T151" s="28">
        <v>74029</v>
      </c>
      <c r="U151" s="28">
        <v>65401</v>
      </c>
      <c r="V151" s="29">
        <f t="shared" si="6"/>
        <v>400220</v>
      </c>
    </row>
    <row r="152" spans="1:22" ht="15.75" x14ac:dyDescent="0.25">
      <c r="A152" s="312"/>
      <c r="B152" s="315"/>
      <c r="C152" s="315"/>
      <c r="D152" s="318"/>
      <c r="E152" s="315"/>
      <c r="F152" s="315"/>
      <c r="G152" s="315"/>
      <c r="H152" s="315"/>
      <c r="I152" s="18" t="s">
        <v>93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55">
        <v>0</v>
      </c>
      <c r="R152" s="55">
        <v>0</v>
      </c>
      <c r="S152" s="28">
        <v>0</v>
      </c>
      <c r="T152" s="28">
        <v>0</v>
      </c>
      <c r="U152" s="28">
        <v>0</v>
      </c>
      <c r="V152" s="29">
        <f t="shared" si="6"/>
        <v>0</v>
      </c>
    </row>
    <row r="153" spans="1:22" ht="16.5" thickBot="1" x14ac:dyDescent="0.3">
      <c r="A153" s="313"/>
      <c r="B153" s="315"/>
      <c r="C153" s="315"/>
      <c r="D153" s="318"/>
      <c r="E153" s="315"/>
      <c r="F153" s="315"/>
      <c r="G153" s="315"/>
      <c r="H153" s="315"/>
      <c r="I153" s="18" t="s">
        <v>95</v>
      </c>
      <c r="J153" s="28">
        <v>11640</v>
      </c>
      <c r="K153" s="28">
        <v>5048</v>
      </c>
      <c r="L153" s="28">
        <v>9417</v>
      </c>
      <c r="M153" s="28">
        <v>151</v>
      </c>
      <c r="N153" s="28">
        <v>10335</v>
      </c>
      <c r="O153" s="28">
        <v>5333</v>
      </c>
      <c r="P153" s="28">
        <v>4979</v>
      </c>
      <c r="Q153" s="55">
        <v>0</v>
      </c>
      <c r="R153" s="55">
        <v>6243</v>
      </c>
      <c r="S153" s="28">
        <v>0</v>
      </c>
      <c r="T153" s="28">
        <v>0</v>
      </c>
      <c r="U153" s="28">
        <v>6678</v>
      </c>
      <c r="V153" s="29">
        <f t="shared" si="6"/>
        <v>59824</v>
      </c>
    </row>
    <row r="154" spans="1:22" ht="16.5" thickBot="1" x14ac:dyDescent="0.3">
      <c r="A154" s="39"/>
      <c r="B154" s="40"/>
      <c r="C154" s="40"/>
      <c r="D154" s="40"/>
      <c r="E154" s="40"/>
      <c r="F154" s="40"/>
      <c r="G154" s="40"/>
      <c r="H154" s="40"/>
      <c r="I154" s="40"/>
      <c r="J154" s="66"/>
      <c r="K154" s="30"/>
      <c r="L154" s="30"/>
      <c r="M154" s="30"/>
      <c r="N154" s="30"/>
      <c r="O154" s="30"/>
      <c r="P154" s="30"/>
      <c r="Q154" s="68"/>
      <c r="R154" s="59"/>
      <c r="S154" s="30"/>
      <c r="T154" s="30"/>
      <c r="U154" s="30"/>
      <c r="V154" s="31">
        <f>SUM(V148:V153)</f>
        <v>505599</v>
      </c>
    </row>
    <row r="155" spans="1:22" ht="15.75" x14ac:dyDescent="0.25">
      <c r="A155" s="311">
        <v>668</v>
      </c>
      <c r="B155" s="314" t="s">
        <v>49</v>
      </c>
      <c r="C155" s="314" t="s">
        <v>80</v>
      </c>
      <c r="D155" s="317">
        <v>98.8</v>
      </c>
      <c r="E155" s="314" t="s">
        <v>100</v>
      </c>
      <c r="F155" s="314" t="s">
        <v>42</v>
      </c>
      <c r="G155" s="314" t="s">
        <v>156</v>
      </c>
      <c r="H155" s="314" t="s">
        <v>42</v>
      </c>
      <c r="I155" s="41" t="s">
        <v>94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0</v>
      </c>
    </row>
    <row r="156" spans="1:22" ht="15.75" x14ac:dyDescent="0.25">
      <c r="A156" s="312"/>
      <c r="B156" s="315"/>
      <c r="C156" s="315"/>
      <c r="D156" s="318"/>
      <c r="E156" s="315"/>
      <c r="F156" s="315"/>
      <c r="G156" s="315"/>
      <c r="H156" s="315"/>
      <c r="I156" s="4" t="s">
        <v>92</v>
      </c>
      <c r="J156" s="17">
        <v>81935</v>
      </c>
      <c r="K156" s="17">
        <v>89479</v>
      </c>
      <c r="L156" s="17">
        <v>103026</v>
      </c>
      <c r="M156" s="17">
        <v>75661</v>
      </c>
      <c r="N156" s="17">
        <v>58079</v>
      </c>
      <c r="O156" s="17">
        <v>87465</v>
      </c>
      <c r="P156" s="17">
        <v>103494</v>
      </c>
      <c r="Q156" s="16">
        <v>86512</v>
      </c>
      <c r="R156" s="16">
        <v>102798</v>
      </c>
      <c r="S156" s="17">
        <v>111670</v>
      </c>
      <c r="T156" s="17">
        <v>106624</v>
      </c>
      <c r="U156" s="17">
        <v>105014</v>
      </c>
      <c r="V156" s="22">
        <f>SUM(J156:U156)</f>
        <v>1111757</v>
      </c>
    </row>
    <row r="157" spans="1:22" ht="15.75" x14ac:dyDescent="0.25">
      <c r="A157" s="312"/>
      <c r="B157" s="315"/>
      <c r="C157" s="315"/>
      <c r="D157" s="318"/>
      <c r="E157" s="315"/>
      <c r="F157" s="315"/>
      <c r="G157" s="315"/>
      <c r="H157" s="315"/>
      <c r="I157" s="4" t="s">
        <v>91</v>
      </c>
      <c r="J157" s="17">
        <v>46616</v>
      </c>
      <c r="K157" s="17">
        <v>17101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63717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4" t="s">
        <v>93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17">
        <v>0</v>
      </c>
      <c r="V158" s="22">
        <f>SUM(J158:U158)</f>
        <v>0</v>
      </c>
    </row>
    <row r="159" spans="1:22" ht="16.5" thickBot="1" x14ac:dyDescent="0.3">
      <c r="A159" s="313"/>
      <c r="B159" s="316"/>
      <c r="C159" s="316"/>
      <c r="D159" s="319"/>
      <c r="E159" s="316"/>
      <c r="F159" s="316"/>
      <c r="G159" s="316"/>
      <c r="H159" s="316"/>
      <c r="I159" s="43" t="s">
        <v>95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56">
        <v>0</v>
      </c>
      <c r="R159" s="56">
        <v>0</v>
      </c>
      <c r="S159" s="32">
        <v>0</v>
      </c>
      <c r="T159" s="32">
        <v>0</v>
      </c>
      <c r="U159" s="32">
        <v>0</v>
      </c>
      <c r="V159" s="33">
        <f>SUM(J159:U159)</f>
        <v>0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0"/>
      <c r="V160" s="31">
        <f>SUM(V155:V159)</f>
        <v>1175474</v>
      </c>
    </row>
    <row r="161" spans="1:22" ht="15.75" x14ac:dyDescent="0.25">
      <c r="A161" s="311">
        <v>669</v>
      </c>
      <c r="B161" s="314" t="s">
        <v>49</v>
      </c>
      <c r="C161" s="314" t="s">
        <v>85</v>
      </c>
      <c r="D161" s="317">
        <v>98.8</v>
      </c>
      <c r="E161" s="326" t="s">
        <v>100</v>
      </c>
      <c r="F161" s="314" t="s">
        <v>42</v>
      </c>
      <c r="G161" s="326" t="s">
        <v>156</v>
      </c>
      <c r="H161" s="314" t="s">
        <v>42</v>
      </c>
      <c r="I161" s="41" t="s">
        <v>98</v>
      </c>
      <c r="J161" s="15">
        <v>11922</v>
      </c>
      <c r="K161" s="15">
        <v>11998</v>
      </c>
      <c r="L161" s="15">
        <v>0</v>
      </c>
      <c r="M161" s="15">
        <v>0</v>
      </c>
      <c r="N161" s="15">
        <v>47039</v>
      </c>
      <c r="O161" s="15">
        <v>13932</v>
      </c>
      <c r="P161" s="15">
        <v>8193</v>
      </c>
      <c r="Q161" s="14">
        <v>9107</v>
      </c>
      <c r="R161" s="14">
        <v>18185</v>
      </c>
      <c r="S161" s="15">
        <v>25157</v>
      </c>
      <c r="T161" s="15">
        <v>19470</v>
      </c>
      <c r="U161" s="15">
        <v>12773</v>
      </c>
      <c r="V161" s="23">
        <f t="shared" ref="V161:V167" si="7">SUM(J161:U161)</f>
        <v>177776</v>
      </c>
    </row>
    <row r="162" spans="1:22" ht="15.75" x14ac:dyDescent="0.25">
      <c r="A162" s="312"/>
      <c r="B162" s="315"/>
      <c r="C162" s="315"/>
      <c r="D162" s="318"/>
      <c r="E162" s="327"/>
      <c r="F162" s="315"/>
      <c r="G162" s="327"/>
      <c r="H162" s="315"/>
      <c r="I162" s="4" t="s">
        <v>75</v>
      </c>
      <c r="J162" s="17">
        <v>48208</v>
      </c>
      <c r="K162" s="17">
        <v>19344</v>
      </c>
      <c r="L162" s="17">
        <v>0</v>
      </c>
      <c r="M162" s="17">
        <v>0</v>
      </c>
      <c r="N162" s="17">
        <v>0</v>
      </c>
      <c r="O162" s="17">
        <v>18902</v>
      </c>
      <c r="P162" s="17">
        <v>0</v>
      </c>
      <c r="Q162" s="16">
        <v>25118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111572</v>
      </c>
    </row>
    <row r="163" spans="1:22" ht="15.75" x14ac:dyDescent="0.25">
      <c r="A163" s="312"/>
      <c r="B163" s="315"/>
      <c r="C163" s="315"/>
      <c r="D163" s="318"/>
      <c r="E163" s="327"/>
      <c r="F163" s="315"/>
      <c r="G163" s="327"/>
      <c r="H163" s="315"/>
      <c r="I163" s="4" t="s">
        <v>101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5.75" x14ac:dyDescent="0.25">
      <c r="A164" s="312"/>
      <c r="B164" s="315"/>
      <c r="C164" s="315"/>
      <c r="D164" s="318"/>
      <c r="E164" s="327"/>
      <c r="F164" s="315"/>
      <c r="G164" s="327"/>
      <c r="H164" s="315"/>
      <c r="I164" s="4" t="s">
        <v>71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0</v>
      </c>
    </row>
    <row r="165" spans="1:22" ht="15.75" x14ac:dyDescent="0.25">
      <c r="A165" s="312"/>
      <c r="B165" s="315"/>
      <c r="C165" s="315"/>
      <c r="D165" s="318"/>
      <c r="E165" s="327"/>
      <c r="F165" s="315"/>
      <c r="G165" s="327"/>
      <c r="H165" s="315"/>
      <c r="I165" s="4" t="s">
        <v>97</v>
      </c>
      <c r="J165" s="17">
        <v>0</v>
      </c>
      <c r="K165" s="17">
        <v>57985</v>
      </c>
      <c r="L165" s="17">
        <v>118164</v>
      </c>
      <c r="M165" s="17">
        <v>11571</v>
      </c>
      <c r="N165" s="17">
        <v>33745</v>
      </c>
      <c r="O165" s="17">
        <v>39289</v>
      </c>
      <c r="P165" s="17">
        <v>0</v>
      </c>
      <c r="Q165" s="16">
        <v>17402</v>
      </c>
      <c r="R165" s="16">
        <v>14441</v>
      </c>
      <c r="S165" s="17">
        <v>16708</v>
      </c>
      <c r="T165" s="17">
        <v>10991</v>
      </c>
      <c r="U165" s="17">
        <v>0</v>
      </c>
      <c r="V165" s="22">
        <f t="shared" si="7"/>
        <v>320296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102</v>
      </c>
      <c r="J166" s="36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6.5" thickBot="1" x14ac:dyDescent="0.3">
      <c r="A167" s="313"/>
      <c r="B167" s="316"/>
      <c r="C167" s="316"/>
      <c r="D167" s="319"/>
      <c r="E167" s="328"/>
      <c r="F167" s="316"/>
      <c r="G167" s="328"/>
      <c r="H167" s="316"/>
      <c r="I167" s="43" t="s">
        <v>95</v>
      </c>
      <c r="J167" s="56">
        <v>0</v>
      </c>
      <c r="K167" s="32">
        <v>0</v>
      </c>
      <c r="L167" s="32">
        <v>0</v>
      </c>
      <c r="M167" s="32">
        <v>0</v>
      </c>
      <c r="N167" s="32">
        <v>0</v>
      </c>
      <c r="O167" s="28">
        <v>0</v>
      </c>
      <c r="P167" s="28">
        <v>0</v>
      </c>
      <c r="Q167" s="56">
        <v>0</v>
      </c>
      <c r="R167" s="56">
        <v>0</v>
      </c>
      <c r="S167" s="32">
        <v>0</v>
      </c>
      <c r="T167" s="32">
        <v>0</v>
      </c>
      <c r="U167" s="32">
        <v>0</v>
      </c>
      <c r="V167" s="33">
        <f t="shared" si="7"/>
        <v>0</v>
      </c>
    </row>
    <row r="168" spans="1:22" ht="16.5" thickBot="1" x14ac:dyDescent="0.3">
      <c r="A168" s="4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SUM(V161:V167)</f>
        <v>609644</v>
      </c>
    </row>
    <row r="169" spans="1:22" ht="15.75" customHeight="1" x14ac:dyDescent="0.25">
      <c r="A169" s="331" t="s">
        <v>125</v>
      </c>
      <c r="B169" s="320" t="s">
        <v>168</v>
      </c>
      <c r="C169" s="314" t="s">
        <v>86</v>
      </c>
      <c r="D169" s="317">
        <v>58.7</v>
      </c>
      <c r="E169" s="340" t="s">
        <v>158</v>
      </c>
      <c r="F169" s="314" t="s">
        <v>42</v>
      </c>
      <c r="G169" s="340" t="s">
        <v>159</v>
      </c>
      <c r="H169" s="314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 t="shared" ref="V169:V174" si="8">SUM(J169:U169)</f>
        <v>0</v>
      </c>
    </row>
    <row r="170" spans="1:22" ht="15.75" x14ac:dyDescent="0.25">
      <c r="A170" s="332"/>
      <c r="B170" s="315"/>
      <c r="C170" s="315"/>
      <c r="D170" s="318"/>
      <c r="E170" s="341"/>
      <c r="F170" s="315"/>
      <c r="G170" s="341"/>
      <c r="H170" s="315"/>
      <c r="I170" s="4" t="s">
        <v>92</v>
      </c>
      <c r="J170" s="17">
        <v>851</v>
      </c>
      <c r="K170" s="17">
        <v>1336</v>
      </c>
      <c r="L170" s="17">
        <v>0</v>
      </c>
      <c r="M170" s="17">
        <v>43993</v>
      </c>
      <c r="N170" s="17">
        <v>269914</v>
      </c>
      <c r="O170" s="17">
        <v>133726</v>
      </c>
      <c r="P170" s="17">
        <v>9860</v>
      </c>
      <c r="Q170" s="16">
        <v>0</v>
      </c>
      <c r="R170" s="16">
        <v>183</v>
      </c>
      <c r="S170" s="17">
        <v>0</v>
      </c>
      <c r="T170" s="17">
        <v>0</v>
      </c>
      <c r="U170" s="17">
        <v>2035</v>
      </c>
      <c r="V170" s="22">
        <f t="shared" si="8"/>
        <v>461898</v>
      </c>
    </row>
    <row r="171" spans="1:22" ht="15.75" x14ac:dyDescent="0.25">
      <c r="A171" s="332"/>
      <c r="B171" s="315"/>
      <c r="C171" s="315"/>
      <c r="D171" s="318"/>
      <c r="E171" s="341"/>
      <c r="F171" s="315"/>
      <c r="G171" s="341"/>
      <c r="H171" s="315"/>
      <c r="I171" s="4" t="s">
        <v>91</v>
      </c>
      <c r="J171" s="17">
        <v>136795</v>
      </c>
      <c r="K171" s="17">
        <v>66503</v>
      </c>
      <c r="L171" s="17">
        <v>120233</v>
      </c>
      <c r="M171" s="17">
        <v>133157</v>
      </c>
      <c r="N171" s="17">
        <v>186269</v>
      </c>
      <c r="O171" s="17">
        <v>188527</v>
      </c>
      <c r="P171" s="17">
        <v>144793</v>
      </c>
      <c r="Q171" s="16">
        <v>116372</v>
      </c>
      <c r="R171" s="16">
        <v>71533</v>
      </c>
      <c r="S171" s="17">
        <v>120598</v>
      </c>
      <c r="T171" s="17">
        <v>87690</v>
      </c>
      <c r="U171" s="17">
        <v>71050</v>
      </c>
      <c r="V171" s="22">
        <f t="shared" si="8"/>
        <v>1443520</v>
      </c>
    </row>
    <row r="172" spans="1:22" ht="15.75" x14ac:dyDescent="0.25">
      <c r="A172" s="332"/>
      <c r="B172" s="315"/>
      <c r="C172" s="315"/>
      <c r="D172" s="318"/>
      <c r="E172" s="341"/>
      <c r="F172" s="315"/>
      <c r="G172" s="341"/>
      <c r="H172" s="315"/>
      <c r="I172" s="4" t="s">
        <v>93</v>
      </c>
      <c r="J172" s="17">
        <v>216712</v>
      </c>
      <c r="K172" s="17">
        <v>225846</v>
      </c>
      <c r="L172" s="17">
        <v>228021</v>
      </c>
      <c r="M172" s="17">
        <v>234479</v>
      </c>
      <c r="N172" s="17">
        <v>237113</v>
      </c>
      <c r="O172" s="17">
        <v>198601</v>
      </c>
      <c r="P172" s="17">
        <v>229877</v>
      </c>
      <c r="Q172" s="16">
        <v>187387</v>
      </c>
      <c r="R172" s="16">
        <v>232076</v>
      </c>
      <c r="S172" s="17">
        <v>203308</v>
      </c>
      <c r="T172" s="17">
        <v>209039</v>
      </c>
      <c r="U172" s="17">
        <v>230431</v>
      </c>
      <c r="V172" s="22">
        <f t="shared" si="8"/>
        <v>2632890</v>
      </c>
    </row>
    <row r="173" spans="1:22" ht="15.75" x14ac:dyDescent="0.25">
      <c r="A173" s="332"/>
      <c r="B173" s="315"/>
      <c r="C173" s="315"/>
      <c r="D173" s="318"/>
      <c r="E173" s="341"/>
      <c r="F173" s="315"/>
      <c r="G173" s="341"/>
      <c r="H173" s="315"/>
      <c r="I173" s="4" t="s">
        <v>96</v>
      </c>
      <c r="J173" s="16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0</v>
      </c>
      <c r="V173" s="22">
        <f t="shared" si="8"/>
        <v>0</v>
      </c>
    </row>
    <row r="174" spans="1:22" ht="16.5" thickBot="1" x14ac:dyDescent="0.3">
      <c r="A174" s="333"/>
      <c r="B174" s="316"/>
      <c r="C174" s="316"/>
      <c r="D174" s="319"/>
      <c r="E174" s="355"/>
      <c r="F174" s="316"/>
      <c r="G174" s="355"/>
      <c r="H174" s="316"/>
      <c r="I174" s="43" t="s">
        <v>90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56">
        <v>0</v>
      </c>
      <c r="R174" s="56">
        <v>0</v>
      </c>
      <c r="S174" s="32">
        <v>0</v>
      </c>
      <c r="T174" s="32">
        <v>0</v>
      </c>
      <c r="U174" s="32">
        <v>0</v>
      </c>
      <c r="V174" s="33">
        <f t="shared" si="8"/>
        <v>0</v>
      </c>
    </row>
    <row r="175" spans="1:22" ht="16.5" thickBot="1" x14ac:dyDescent="0.3">
      <c r="A175" s="39"/>
      <c r="B175" s="40"/>
      <c r="C175" s="50"/>
      <c r="D175" s="5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4538308</v>
      </c>
    </row>
    <row r="176" spans="1:22" ht="15.75" x14ac:dyDescent="0.25">
      <c r="A176" s="331" t="s">
        <v>126</v>
      </c>
      <c r="B176" s="320" t="s">
        <v>169</v>
      </c>
      <c r="C176" s="314" t="s">
        <v>86</v>
      </c>
      <c r="D176" s="317">
        <v>36.200000000000003</v>
      </c>
      <c r="E176" s="326" t="s">
        <v>10</v>
      </c>
      <c r="F176" s="314" t="s">
        <v>42</v>
      </c>
      <c r="G176" s="340" t="s">
        <v>158</v>
      </c>
      <c r="H176" s="314" t="s">
        <v>42</v>
      </c>
      <c r="I176" s="4" t="s">
        <v>92</v>
      </c>
      <c r="J176" s="17">
        <v>112097</v>
      </c>
      <c r="K176" s="17">
        <v>73483</v>
      </c>
      <c r="L176" s="17">
        <v>210020</v>
      </c>
      <c r="M176" s="17">
        <v>93940</v>
      </c>
      <c r="N176" s="17">
        <v>178029</v>
      </c>
      <c r="O176" s="17">
        <v>63052</v>
      </c>
      <c r="P176" s="17">
        <v>80738</v>
      </c>
      <c r="Q176" s="16">
        <v>105295</v>
      </c>
      <c r="R176" s="16">
        <v>34822</v>
      </c>
      <c r="S176" s="17">
        <v>113347</v>
      </c>
      <c r="T176" s="17">
        <v>88941</v>
      </c>
      <c r="U176" s="17">
        <v>138087</v>
      </c>
      <c r="V176" s="22">
        <f>SUM(J176:U176)</f>
        <v>1291851</v>
      </c>
    </row>
    <row r="177" spans="1:22" ht="15.75" x14ac:dyDescent="0.25">
      <c r="A177" s="332"/>
      <c r="B177" s="315"/>
      <c r="C177" s="315"/>
      <c r="D177" s="318"/>
      <c r="E177" s="327"/>
      <c r="F177" s="315"/>
      <c r="G177" s="341"/>
      <c r="H177" s="315"/>
      <c r="I177" s="4" t="s">
        <v>91</v>
      </c>
      <c r="J177" s="17">
        <v>202815</v>
      </c>
      <c r="K177" s="17">
        <v>191016</v>
      </c>
      <c r="L177" s="17">
        <v>198073</v>
      </c>
      <c r="M177" s="17">
        <v>186556</v>
      </c>
      <c r="N177" s="17">
        <v>232771</v>
      </c>
      <c r="O177" s="17">
        <v>230237</v>
      </c>
      <c r="P177" s="17">
        <v>124164</v>
      </c>
      <c r="Q177" s="16">
        <v>169958</v>
      </c>
      <c r="R177" s="16">
        <v>179268</v>
      </c>
      <c r="S177" s="17">
        <v>191168</v>
      </c>
      <c r="T177" s="17">
        <v>246225</v>
      </c>
      <c r="U177" s="17">
        <v>202434</v>
      </c>
      <c r="V177" s="22">
        <f>SUM(J177:U177)</f>
        <v>2354685</v>
      </c>
    </row>
    <row r="178" spans="1:22" ht="15.75" customHeight="1" x14ac:dyDescent="0.25">
      <c r="A178" s="332"/>
      <c r="B178" s="315"/>
      <c r="C178" s="315"/>
      <c r="D178" s="318"/>
      <c r="E178" s="327"/>
      <c r="F178" s="315"/>
      <c r="G178" s="341"/>
      <c r="H178" s="315"/>
      <c r="I178" s="3" t="s">
        <v>93</v>
      </c>
      <c r="J178" s="17">
        <v>174608</v>
      </c>
      <c r="K178" s="17">
        <v>117552</v>
      </c>
      <c r="L178" s="17">
        <v>116694</v>
      </c>
      <c r="M178" s="17">
        <v>101770</v>
      </c>
      <c r="N178" s="17">
        <v>124638</v>
      </c>
      <c r="O178" s="17">
        <v>101251</v>
      </c>
      <c r="P178" s="17">
        <v>108836</v>
      </c>
      <c r="Q178" s="16">
        <v>124228</v>
      </c>
      <c r="R178" s="16">
        <v>110385</v>
      </c>
      <c r="S178" s="17">
        <v>105386</v>
      </c>
      <c r="T178" s="17">
        <v>164938</v>
      </c>
      <c r="U178" s="17">
        <v>107558</v>
      </c>
      <c r="V178" s="22">
        <f>SUM(J178:U178)</f>
        <v>1457844</v>
      </c>
    </row>
    <row r="179" spans="1:22" ht="15.75" customHeight="1" x14ac:dyDescent="0.25">
      <c r="A179" s="332"/>
      <c r="B179" s="315"/>
      <c r="C179" s="315"/>
      <c r="D179" s="318"/>
      <c r="E179" s="327"/>
      <c r="F179" s="315"/>
      <c r="G179" s="341"/>
      <c r="H179" s="315"/>
      <c r="I179" s="37" t="s">
        <v>111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55">
        <v>0</v>
      </c>
      <c r="R179" s="55">
        <v>0</v>
      </c>
      <c r="S179" s="28">
        <v>0</v>
      </c>
      <c r="T179" s="28">
        <v>0</v>
      </c>
      <c r="U179" s="28">
        <v>0</v>
      </c>
      <c r="V179" s="29">
        <f>SUM(J179:U179)</f>
        <v>0</v>
      </c>
    </row>
    <row r="180" spans="1:22" ht="16.5" thickBot="1" x14ac:dyDescent="0.3">
      <c r="A180" s="333"/>
      <c r="B180" s="316"/>
      <c r="C180" s="316"/>
      <c r="D180" s="319"/>
      <c r="E180" s="328"/>
      <c r="F180" s="316"/>
      <c r="G180" s="355"/>
      <c r="H180" s="316"/>
      <c r="I180" s="18" t="s">
        <v>90</v>
      </c>
      <c r="J180" s="28">
        <v>0</v>
      </c>
      <c r="K180" s="28">
        <v>0</v>
      </c>
      <c r="L180" s="28">
        <v>0</v>
      </c>
      <c r="M180" s="28">
        <v>10375</v>
      </c>
      <c r="N180" s="28">
        <v>8793</v>
      </c>
      <c r="O180" s="28">
        <v>9436</v>
      </c>
      <c r="P180" s="28">
        <v>9513</v>
      </c>
      <c r="Q180" s="55">
        <v>0</v>
      </c>
      <c r="R180" s="55">
        <v>20821</v>
      </c>
      <c r="S180" s="28">
        <v>10000</v>
      </c>
      <c r="T180" s="28">
        <v>0</v>
      </c>
      <c r="U180" s="28">
        <v>0</v>
      </c>
      <c r="V180" s="29">
        <f>SUM(J180:U180)</f>
        <v>68938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5173318</v>
      </c>
    </row>
    <row r="182" spans="1:22" ht="16.5" customHeight="1" x14ac:dyDescent="0.25">
      <c r="A182" s="331" t="s">
        <v>127</v>
      </c>
      <c r="B182" s="320" t="s">
        <v>170</v>
      </c>
      <c r="C182" s="314" t="s">
        <v>86</v>
      </c>
      <c r="D182" s="317">
        <v>24.7</v>
      </c>
      <c r="E182" s="340" t="s">
        <v>159</v>
      </c>
      <c r="F182" s="314" t="s">
        <v>42</v>
      </c>
      <c r="G182" s="340" t="s">
        <v>155</v>
      </c>
      <c r="H182" s="314" t="s">
        <v>42</v>
      </c>
      <c r="I182" s="41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0</v>
      </c>
    </row>
    <row r="183" spans="1:22" ht="15.75" x14ac:dyDescent="0.25">
      <c r="A183" s="332"/>
      <c r="B183" s="315"/>
      <c r="C183" s="315"/>
      <c r="D183" s="318"/>
      <c r="E183" s="341"/>
      <c r="F183" s="315"/>
      <c r="G183" s="327"/>
      <c r="H183" s="315"/>
      <c r="I183" s="4" t="s">
        <v>92</v>
      </c>
      <c r="J183" s="17">
        <v>851</v>
      </c>
      <c r="K183" s="17">
        <v>1336</v>
      </c>
      <c r="L183" s="17">
        <v>8421</v>
      </c>
      <c r="M183" s="17">
        <v>29599</v>
      </c>
      <c r="N183" s="17">
        <v>165751</v>
      </c>
      <c r="O183" s="17">
        <v>101213</v>
      </c>
      <c r="P183" s="17">
        <v>9860</v>
      </c>
      <c r="Q183" s="16">
        <v>0</v>
      </c>
      <c r="R183" s="16">
        <v>183</v>
      </c>
      <c r="S183" s="17">
        <v>0</v>
      </c>
      <c r="T183" s="17">
        <v>0</v>
      </c>
      <c r="U183" s="17">
        <v>2035</v>
      </c>
      <c r="V183" s="22">
        <f>SUM(J183:U183)</f>
        <v>319249</v>
      </c>
    </row>
    <row r="184" spans="1:22" ht="15.75" x14ac:dyDescent="0.25">
      <c r="A184" s="332"/>
      <c r="B184" s="315"/>
      <c r="C184" s="315"/>
      <c r="D184" s="318"/>
      <c r="E184" s="341"/>
      <c r="F184" s="315"/>
      <c r="G184" s="327"/>
      <c r="H184" s="315"/>
      <c r="I184" s="4" t="s">
        <v>91</v>
      </c>
      <c r="J184" s="17">
        <v>63999</v>
      </c>
      <c r="K184" s="17">
        <v>26183</v>
      </c>
      <c r="L184" s="17">
        <v>40097</v>
      </c>
      <c r="M184" s="17">
        <v>61803</v>
      </c>
      <c r="N184" s="17">
        <v>84143</v>
      </c>
      <c r="O184" s="17">
        <v>83968</v>
      </c>
      <c r="P184" s="17">
        <v>41472</v>
      </c>
      <c r="Q184" s="16">
        <v>42312</v>
      </c>
      <c r="R184" s="16">
        <v>16586</v>
      </c>
      <c r="S184" s="17">
        <v>30564</v>
      </c>
      <c r="T184" s="17">
        <v>23782</v>
      </c>
      <c r="U184" s="17">
        <v>23185</v>
      </c>
      <c r="V184" s="22">
        <f>SUM(J184:U184)</f>
        <v>538094</v>
      </c>
    </row>
    <row r="185" spans="1:22" ht="15.75" x14ac:dyDescent="0.25">
      <c r="A185" s="332"/>
      <c r="B185" s="315"/>
      <c r="C185" s="315"/>
      <c r="D185" s="318"/>
      <c r="E185" s="341"/>
      <c r="F185" s="315"/>
      <c r="G185" s="327"/>
      <c r="H185" s="315"/>
      <c r="I185" s="4" t="s">
        <v>93</v>
      </c>
      <c r="J185" s="17">
        <v>216272</v>
      </c>
      <c r="K185" s="17">
        <v>225846</v>
      </c>
      <c r="L185" s="17">
        <v>226840</v>
      </c>
      <c r="M185" s="17">
        <v>234123</v>
      </c>
      <c r="N185" s="17">
        <v>237054</v>
      </c>
      <c r="O185" s="17">
        <v>198601</v>
      </c>
      <c r="P185" s="17">
        <v>228838</v>
      </c>
      <c r="Q185" s="16">
        <v>186978</v>
      </c>
      <c r="R185" s="16">
        <v>231931</v>
      </c>
      <c r="S185" s="17">
        <v>202278</v>
      </c>
      <c r="T185" s="17">
        <v>208842</v>
      </c>
      <c r="U185" s="17">
        <v>230286</v>
      </c>
      <c r="V185" s="22">
        <f>SUM(J185:U185)</f>
        <v>2627889</v>
      </c>
    </row>
    <row r="186" spans="1:22" ht="16.5" thickBot="1" x14ac:dyDescent="0.3">
      <c r="A186" s="333"/>
      <c r="B186" s="316"/>
      <c r="C186" s="316"/>
      <c r="D186" s="319"/>
      <c r="E186" s="355"/>
      <c r="F186" s="316"/>
      <c r="G186" s="328"/>
      <c r="H186" s="316"/>
      <c r="I186" s="4" t="s">
        <v>95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>SUM(J186:U186)</f>
        <v>0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3485232</v>
      </c>
    </row>
    <row r="188" spans="1:22" ht="15.75" x14ac:dyDescent="0.25">
      <c r="A188" s="311">
        <v>719</v>
      </c>
      <c r="B188" s="314" t="s">
        <v>55</v>
      </c>
      <c r="C188" s="314" t="s">
        <v>87</v>
      </c>
      <c r="D188" s="317">
        <v>120.3</v>
      </c>
      <c r="E188" s="326" t="s">
        <v>10</v>
      </c>
      <c r="F188" s="314" t="s">
        <v>42</v>
      </c>
      <c r="G188" s="340" t="s">
        <v>155</v>
      </c>
      <c r="H188" s="314" t="s">
        <v>42</v>
      </c>
      <c r="I188" s="41" t="s">
        <v>98</v>
      </c>
      <c r="J188" s="15">
        <v>0</v>
      </c>
      <c r="K188" s="15">
        <v>0</v>
      </c>
      <c r="L188" s="15">
        <v>0</v>
      </c>
      <c r="M188" s="15">
        <v>2529</v>
      </c>
      <c r="N188" s="15">
        <v>5878</v>
      </c>
      <c r="O188" s="15">
        <v>0</v>
      </c>
      <c r="P188" s="15">
        <v>2777</v>
      </c>
      <c r="Q188" s="15">
        <v>0</v>
      </c>
      <c r="R188" s="14">
        <v>1996</v>
      </c>
      <c r="S188" s="15">
        <v>7864</v>
      </c>
      <c r="T188" s="15">
        <v>5463</v>
      </c>
      <c r="U188" s="15">
        <v>2019</v>
      </c>
      <c r="V188" s="23">
        <f t="shared" ref="V188:V194" si="9">SUM(J188:U188)</f>
        <v>28526</v>
      </c>
    </row>
    <row r="189" spans="1:22" ht="15.75" x14ac:dyDescent="0.25">
      <c r="A189" s="312"/>
      <c r="B189" s="315"/>
      <c r="C189" s="315"/>
      <c r="D189" s="318"/>
      <c r="E189" s="327"/>
      <c r="F189" s="315"/>
      <c r="G189" s="327"/>
      <c r="H189" s="315"/>
      <c r="I189" s="4" t="s">
        <v>75</v>
      </c>
      <c r="J189" s="17">
        <v>0</v>
      </c>
      <c r="K189" s="17">
        <v>0</v>
      </c>
      <c r="L189" s="17">
        <v>4973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6">
        <v>4718</v>
      </c>
      <c r="S189" s="17">
        <v>23896</v>
      </c>
      <c r="T189" s="17">
        <v>31479</v>
      </c>
      <c r="U189" s="17">
        <v>0</v>
      </c>
      <c r="V189" s="22">
        <f t="shared" si="9"/>
        <v>65066</v>
      </c>
    </row>
    <row r="190" spans="1:22" ht="15.75" x14ac:dyDescent="0.25">
      <c r="A190" s="312"/>
      <c r="B190" s="315"/>
      <c r="C190" s="315"/>
      <c r="D190" s="318"/>
      <c r="E190" s="327"/>
      <c r="F190" s="315"/>
      <c r="G190" s="327"/>
      <c r="H190" s="315"/>
      <c r="I190" s="4" t="s">
        <v>101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5.75" x14ac:dyDescent="0.25">
      <c r="A191" s="312"/>
      <c r="B191" s="315"/>
      <c r="C191" s="315"/>
      <c r="D191" s="318"/>
      <c r="E191" s="327"/>
      <c r="F191" s="315"/>
      <c r="G191" s="327"/>
      <c r="H191" s="315"/>
      <c r="I191" s="4" t="s">
        <v>71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6">
        <v>0</v>
      </c>
      <c r="S191" s="17">
        <v>0</v>
      </c>
      <c r="T191" s="17">
        <v>0</v>
      </c>
      <c r="U191" s="17">
        <v>0</v>
      </c>
      <c r="V191" s="22">
        <f t="shared" si="9"/>
        <v>0</v>
      </c>
    </row>
    <row r="192" spans="1:22" ht="15.75" x14ac:dyDescent="0.25">
      <c r="A192" s="312"/>
      <c r="B192" s="315"/>
      <c r="C192" s="315"/>
      <c r="D192" s="318"/>
      <c r="E192" s="327"/>
      <c r="F192" s="315"/>
      <c r="G192" s="327"/>
      <c r="H192" s="315"/>
      <c r="I192" s="4" t="s">
        <v>97</v>
      </c>
      <c r="J192" s="17">
        <v>301383</v>
      </c>
      <c r="K192" s="17">
        <v>248291</v>
      </c>
      <c r="L192" s="17">
        <v>233075</v>
      </c>
      <c r="M192" s="17">
        <v>242754</v>
      </c>
      <c r="N192" s="17">
        <v>189709</v>
      </c>
      <c r="O192" s="17">
        <v>201699</v>
      </c>
      <c r="P192" s="17">
        <v>238998</v>
      </c>
      <c r="Q192" s="16">
        <v>288479</v>
      </c>
      <c r="R192" s="16">
        <v>207439</v>
      </c>
      <c r="S192" s="17">
        <v>104064</v>
      </c>
      <c r="T192" s="17">
        <v>268563</v>
      </c>
      <c r="U192" s="17">
        <v>287385</v>
      </c>
      <c r="V192" s="22">
        <f t="shared" si="9"/>
        <v>2811839</v>
      </c>
    </row>
    <row r="193" spans="1:22" ht="15.75" x14ac:dyDescent="0.25">
      <c r="A193" s="312"/>
      <c r="B193" s="315"/>
      <c r="C193" s="315"/>
      <c r="D193" s="318"/>
      <c r="E193" s="327"/>
      <c r="F193" s="315"/>
      <c r="G193" s="327"/>
      <c r="H193" s="315"/>
      <c r="I193" s="4" t="s">
        <v>96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6.5" thickBot="1" x14ac:dyDescent="0.3">
      <c r="A194" s="313"/>
      <c r="B194" s="316"/>
      <c r="C194" s="316"/>
      <c r="D194" s="319"/>
      <c r="E194" s="328"/>
      <c r="F194" s="316"/>
      <c r="G194" s="328"/>
      <c r="H194" s="316"/>
      <c r="I194" s="43" t="s">
        <v>102</v>
      </c>
      <c r="J194" s="56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56">
        <v>0</v>
      </c>
      <c r="R194" s="56">
        <v>10436</v>
      </c>
      <c r="S194" s="32">
        <v>0</v>
      </c>
      <c r="T194" s="32">
        <v>0</v>
      </c>
      <c r="U194" s="32">
        <v>0</v>
      </c>
      <c r="V194" s="33">
        <f t="shared" si="9"/>
        <v>10436</v>
      </c>
    </row>
    <row r="195" spans="1:22" ht="16.5" thickBot="1" x14ac:dyDescent="0.3">
      <c r="A195" s="3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SUM(V188:V194)</f>
        <v>2915867</v>
      </c>
    </row>
    <row r="196" spans="1:22" ht="16.149999999999999" customHeight="1" x14ac:dyDescent="0.25">
      <c r="A196" s="331" t="s">
        <v>128</v>
      </c>
      <c r="B196" s="320" t="s">
        <v>54</v>
      </c>
      <c r="C196" s="314" t="s">
        <v>87</v>
      </c>
      <c r="D196" s="317">
        <v>82.2</v>
      </c>
      <c r="E196" s="320" t="s">
        <v>160</v>
      </c>
      <c r="F196" s="314" t="s">
        <v>42</v>
      </c>
      <c r="G196" s="320" t="s">
        <v>158</v>
      </c>
      <c r="H196" s="314" t="s">
        <v>42</v>
      </c>
      <c r="I196" s="4" t="s">
        <v>92</v>
      </c>
      <c r="J196" s="17">
        <v>272882</v>
      </c>
      <c r="K196" s="17">
        <v>175968</v>
      </c>
      <c r="L196" s="17">
        <v>183384</v>
      </c>
      <c r="M196" s="17">
        <v>161262</v>
      </c>
      <c r="N196" s="17">
        <v>277936</v>
      </c>
      <c r="O196" s="17">
        <v>186518</v>
      </c>
      <c r="P196" s="17">
        <v>211666</v>
      </c>
      <c r="Q196" s="16">
        <v>71008</v>
      </c>
      <c r="R196" s="16">
        <v>122984</v>
      </c>
      <c r="S196" s="17">
        <v>144465</v>
      </c>
      <c r="T196" s="17">
        <v>197590</v>
      </c>
      <c r="U196" s="17">
        <v>169024</v>
      </c>
      <c r="V196" s="22">
        <f t="shared" ref="V196:V201" si="10">SUM(J196:U196)</f>
        <v>2174687</v>
      </c>
    </row>
    <row r="197" spans="1:22" ht="15.75" x14ac:dyDescent="0.25">
      <c r="A197" s="332"/>
      <c r="B197" s="315"/>
      <c r="C197" s="315"/>
      <c r="D197" s="318"/>
      <c r="E197" s="321"/>
      <c r="F197" s="315"/>
      <c r="G197" s="321"/>
      <c r="H197" s="315"/>
      <c r="I197" s="4" t="s">
        <v>98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5.75" x14ac:dyDescent="0.25">
      <c r="A198" s="332"/>
      <c r="B198" s="315"/>
      <c r="C198" s="315"/>
      <c r="D198" s="318"/>
      <c r="E198" s="321"/>
      <c r="F198" s="315"/>
      <c r="G198" s="321"/>
      <c r="H198" s="315"/>
      <c r="I198" s="4" t="s">
        <v>91</v>
      </c>
      <c r="J198" s="17">
        <v>87087</v>
      </c>
      <c r="K198" s="17">
        <v>124438</v>
      </c>
      <c r="L198" s="17">
        <v>121987</v>
      </c>
      <c r="M198" s="17">
        <v>164486</v>
      </c>
      <c r="N198" s="17">
        <v>159687</v>
      </c>
      <c r="O198" s="17">
        <v>142012</v>
      </c>
      <c r="P198" s="17">
        <v>82094</v>
      </c>
      <c r="Q198" s="16">
        <v>148979</v>
      </c>
      <c r="R198" s="16">
        <v>143642</v>
      </c>
      <c r="S198" s="17">
        <v>164535</v>
      </c>
      <c r="T198" s="17">
        <v>174164</v>
      </c>
      <c r="U198" s="17">
        <v>116268</v>
      </c>
      <c r="V198" s="22">
        <f t="shared" si="10"/>
        <v>1629379</v>
      </c>
    </row>
    <row r="199" spans="1:22" ht="15.75" x14ac:dyDescent="0.25">
      <c r="A199" s="332"/>
      <c r="B199" s="315"/>
      <c r="C199" s="315"/>
      <c r="D199" s="318"/>
      <c r="E199" s="321"/>
      <c r="F199" s="315"/>
      <c r="G199" s="321"/>
      <c r="H199" s="315"/>
      <c r="I199" s="3" t="s">
        <v>93</v>
      </c>
      <c r="J199" s="17">
        <v>1421</v>
      </c>
      <c r="K199" s="17">
        <v>39493</v>
      </c>
      <c r="L199" s="17">
        <v>47998</v>
      </c>
      <c r="M199" s="17">
        <v>58039</v>
      </c>
      <c r="N199" s="17">
        <v>48968</v>
      </c>
      <c r="O199" s="17">
        <v>48586</v>
      </c>
      <c r="P199" s="17">
        <v>70574</v>
      </c>
      <c r="Q199" s="16">
        <v>20997</v>
      </c>
      <c r="R199" s="16">
        <v>23273</v>
      </c>
      <c r="S199" s="17">
        <v>17101</v>
      </c>
      <c r="T199" s="17">
        <v>0</v>
      </c>
      <c r="U199" s="17">
        <v>20870</v>
      </c>
      <c r="V199" s="22">
        <f t="shared" si="10"/>
        <v>397320</v>
      </c>
    </row>
    <row r="200" spans="1:22" ht="15.75" x14ac:dyDescent="0.25">
      <c r="A200" s="332"/>
      <c r="B200" s="315"/>
      <c r="C200" s="315"/>
      <c r="D200" s="318"/>
      <c r="E200" s="321"/>
      <c r="F200" s="315"/>
      <c r="G200" s="321"/>
      <c r="H200" s="315"/>
      <c r="I200" s="37" t="s">
        <v>111</v>
      </c>
      <c r="J200" s="36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6.5" thickBot="1" x14ac:dyDescent="0.3">
      <c r="A201" s="333"/>
      <c r="B201" s="316"/>
      <c r="C201" s="316"/>
      <c r="D201" s="319"/>
      <c r="E201" s="322"/>
      <c r="F201" s="316"/>
      <c r="G201" s="322"/>
      <c r="H201" s="316"/>
      <c r="I201" s="74" t="s">
        <v>90</v>
      </c>
      <c r="J201" s="56">
        <v>569</v>
      </c>
      <c r="K201" s="32">
        <v>26305</v>
      </c>
      <c r="L201" s="32">
        <v>0</v>
      </c>
      <c r="M201" s="32">
        <v>0</v>
      </c>
      <c r="N201" s="32">
        <v>0</v>
      </c>
      <c r="O201" s="32">
        <v>0</v>
      </c>
      <c r="P201" s="32">
        <v>2410</v>
      </c>
      <c r="Q201" s="56">
        <v>46649</v>
      </c>
      <c r="R201" s="56">
        <v>20821</v>
      </c>
      <c r="S201" s="32">
        <v>0</v>
      </c>
      <c r="T201" s="32">
        <v>48010</v>
      </c>
      <c r="U201" s="32">
        <v>20386</v>
      </c>
      <c r="V201" s="33">
        <f t="shared" si="10"/>
        <v>165150</v>
      </c>
    </row>
    <row r="202" spans="1:22" ht="16.5" thickBot="1" x14ac:dyDescent="0.3">
      <c r="A202" s="39"/>
      <c r="B202" s="40"/>
      <c r="C202" s="40"/>
      <c r="D202" s="40"/>
      <c r="E202" s="40"/>
      <c r="F202" s="40"/>
      <c r="G202" s="40"/>
      <c r="H202" s="40"/>
      <c r="I202" s="7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SUM(V196:V201)</f>
        <v>4366536</v>
      </c>
    </row>
    <row r="203" spans="1:22" ht="15.75" x14ac:dyDescent="0.25">
      <c r="A203" s="331" t="s">
        <v>129</v>
      </c>
      <c r="B203" s="320" t="s">
        <v>167</v>
      </c>
      <c r="C203" s="314" t="s">
        <v>87</v>
      </c>
      <c r="D203" s="317">
        <v>152.69999999999999</v>
      </c>
      <c r="E203" s="320" t="s">
        <v>158</v>
      </c>
      <c r="F203" s="314" t="s">
        <v>42</v>
      </c>
      <c r="G203" s="320" t="s">
        <v>100</v>
      </c>
      <c r="H203" s="314" t="s">
        <v>42</v>
      </c>
      <c r="I203" s="41" t="s">
        <v>94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3">
        <f t="shared" ref="V203:V210" si="11">SUM(J203:U203)</f>
        <v>0</v>
      </c>
    </row>
    <row r="204" spans="1:22" ht="15.75" x14ac:dyDescent="0.25">
      <c r="A204" s="332"/>
      <c r="B204" s="315"/>
      <c r="C204" s="315"/>
      <c r="D204" s="318"/>
      <c r="E204" s="321"/>
      <c r="F204" s="315"/>
      <c r="G204" s="315"/>
      <c r="H204" s="315"/>
      <c r="I204" s="4" t="s">
        <v>92</v>
      </c>
      <c r="J204" s="17">
        <v>189714</v>
      </c>
      <c r="K204" s="17">
        <v>60764</v>
      </c>
      <c r="L204" s="17">
        <v>26312</v>
      </c>
      <c r="M204" s="17">
        <v>0</v>
      </c>
      <c r="N204" s="17">
        <v>36327</v>
      </c>
      <c r="O204" s="17">
        <v>0</v>
      </c>
      <c r="P204" s="17">
        <v>8292</v>
      </c>
      <c r="Q204" s="16">
        <v>23440</v>
      </c>
      <c r="R204" s="16">
        <v>98182</v>
      </c>
      <c r="S204" s="17">
        <v>5949</v>
      </c>
      <c r="T204" s="17">
        <v>0</v>
      </c>
      <c r="U204" s="17">
        <v>61043</v>
      </c>
      <c r="V204" s="22">
        <f t="shared" si="11"/>
        <v>510023</v>
      </c>
    </row>
    <row r="205" spans="1:22" ht="15.75" x14ac:dyDescent="0.25">
      <c r="A205" s="332"/>
      <c r="B205" s="315"/>
      <c r="C205" s="315"/>
      <c r="D205" s="318"/>
      <c r="E205" s="321"/>
      <c r="F205" s="315"/>
      <c r="G205" s="315"/>
      <c r="H205" s="315"/>
      <c r="I205" s="4" t="s">
        <v>91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156</v>
      </c>
      <c r="S205" s="17">
        <v>0</v>
      </c>
      <c r="T205" s="17">
        <v>0</v>
      </c>
      <c r="U205" s="17">
        <v>0</v>
      </c>
      <c r="V205" s="22">
        <f t="shared" si="11"/>
        <v>156</v>
      </c>
    </row>
    <row r="206" spans="1:22" ht="15.75" x14ac:dyDescent="0.25">
      <c r="A206" s="332"/>
      <c r="B206" s="315"/>
      <c r="C206" s="315"/>
      <c r="D206" s="318"/>
      <c r="E206" s="321"/>
      <c r="F206" s="315"/>
      <c r="G206" s="315"/>
      <c r="H206" s="315"/>
      <c r="I206" s="4" t="s">
        <v>70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15"/>
      <c r="H207" s="315"/>
      <c r="I207" s="18" t="s">
        <v>93</v>
      </c>
      <c r="J207" s="36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0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15"/>
      <c r="H208" s="315"/>
      <c r="I208" s="18" t="s">
        <v>96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0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15"/>
      <c r="H209" s="315"/>
      <c r="I209" s="4" t="s">
        <v>90</v>
      </c>
      <c r="J209" s="16">
        <v>164</v>
      </c>
      <c r="K209" s="17">
        <v>0</v>
      </c>
      <c r="L209" s="17">
        <v>0</v>
      </c>
      <c r="M209" s="17">
        <v>0</v>
      </c>
      <c r="N209" s="17">
        <v>150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314</v>
      </c>
    </row>
    <row r="210" spans="1:22" ht="16.5" thickBot="1" x14ac:dyDescent="0.3">
      <c r="A210" s="333"/>
      <c r="B210" s="316"/>
      <c r="C210" s="316"/>
      <c r="D210" s="319"/>
      <c r="E210" s="322"/>
      <c r="F210" s="316"/>
      <c r="G210" s="316"/>
      <c r="H210" s="316"/>
      <c r="I210" s="79" t="s">
        <v>95</v>
      </c>
      <c r="J210" s="56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56">
        <v>0</v>
      </c>
      <c r="R210" s="56">
        <v>0</v>
      </c>
      <c r="S210" s="32">
        <v>0</v>
      </c>
      <c r="T210" s="32">
        <v>0</v>
      </c>
      <c r="U210" s="32">
        <v>0</v>
      </c>
      <c r="V210" s="33">
        <f t="shared" si="11"/>
        <v>0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4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0"/>
      <c r="V211" s="31">
        <f>SUM(V203:V210)</f>
        <v>510493</v>
      </c>
    </row>
    <row r="212" spans="1:22" ht="15.75" x14ac:dyDescent="0.25">
      <c r="A212" s="312">
        <v>1366</v>
      </c>
      <c r="B212" s="315" t="s">
        <v>55</v>
      </c>
      <c r="C212" s="315" t="s">
        <v>85</v>
      </c>
      <c r="D212" s="315">
        <v>67</v>
      </c>
      <c r="E212" s="327" t="s">
        <v>10</v>
      </c>
      <c r="F212" s="315" t="s">
        <v>42</v>
      </c>
      <c r="G212" s="324" t="s">
        <v>60</v>
      </c>
      <c r="H212" s="315" t="s">
        <v>42</v>
      </c>
      <c r="I212" s="38" t="s">
        <v>92</v>
      </c>
      <c r="J212" s="15">
        <v>100798</v>
      </c>
      <c r="K212" s="15">
        <v>54830</v>
      </c>
      <c r="L212" s="15">
        <v>100726</v>
      </c>
      <c r="M212" s="15">
        <v>86073</v>
      </c>
      <c r="N212" s="15">
        <v>103198</v>
      </c>
      <c r="O212" s="15">
        <v>95300</v>
      </c>
      <c r="P212" s="15">
        <v>56202</v>
      </c>
      <c r="Q212" s="14">
        <v>79251</v>
      </c>
      <c r="R212" s="14">
        <v>58397</v>
      </c>
      <c r="S212" s="15">
        <v>44767</v>
      </c>
      <c r="T212" s="15">
        <v>76584</v>
      </c>
      <c r="U212" s="15">
        <v>58099</v>
      </c>
      <c r="V212" s="23">
        <f>SUM(J212:U212)</f>
        <v>914225</v>
      </c>
    </row>
    <row r="213" spans="1:22" ht="15.75" x14ac:dyDescent="0.25">
      <c r="A213" s="312"/>
      <c r="B213" s="315"/>
      <c r="C213" s="315"/>
      <c r="D213" s="315"/>
      <c r="E213" s="327"/>
      <c r="F213" s="315"/>
      <c r="G213" s="324"/>
      <c r="H213" s="315"/>
      <c r="I213" s="3" t="s">
        <v>91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>SUM(J213:U213)</f>
        <v>0</v>
      </c>
    </row>
    <row r="214" spans="1:22" ht="15.75" x14ac:dyDescent="0.25">
      <c r="A214" s="312"/>
      <c r="B214" s="315"/>
      <c r="C214" s="315"/>
      <c r="D214" s="315"/>
      <c r="E214" s="327"/>
      <c r="F214" s="315"/>
      <c r="G214" s="324"/>
      <c r="H214" s="315"/>
      <c r="I214" s="3" t="s">
        <v>93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>SUM(J214:U214)</f>
        <v>0</v>
      </c>
    </row>
    <row r="215" spans="1:22" ht="16.5" thickBot="1" x14ac:dyDescent="0.3">
      <c r="A215" s="312"/>
      <c r="B215" s="315"/>
      <c r="C215" s="315"/>
      <c r="D215" s="315"/>
      <c r="E215" s="327"/>
      <c r="F215" s="315"/>
      <c r="G215" s="324"/>
      <c r="H215" s="315"/>
      <c r="I215" s="37" t="s">
        <v>90</v>
      </c>
      <c r="J215" s="28">
        <v>143760</v>
      </c>
      <c r="K215" s="28">
        <v>158107</v>
      </c>
      <c r="L215" s="28">
        <v>159430</v>
      </c>
      <c r="M215" s="28">
        <v>152239</v>
      </c>
      <c r="N215" s="28">
        <v>163152</v>
      </c>
      <c r="O215" s="28">
        <v>153095</v>
      </c>
      <c r="P215" s="28">
        <v>170513</v>
      </c>
      <c r="Q215" s="55">
        <v>197575</v>
      </c>
      <c r="R215" s="55">
        <v>155602</v>
      </c>
      <c r="S215" s="28">
        <v>170025</v>
      </c>
      <c r="T215" s="28">
        <v>177079</v>
      </c>
      <c r="U215" s="28">
        <v>179008</v>
      </c>
      <c r="V215" s="29">
        <f>SUM(J215:U215)</f>
        <v>1979585</v>
      </c>
    </row>
    <row r="216" spans="1:22" ht="16.5" thickBot="1" x14ac:dyDescent="0.3">
      <c r="A216" s="39"/>
      <c r="B216" s="40"/>
      <c r="C216" s="40"/>
      <c r="D216" s="40"/>
      <c r="E216" s="40"/>
      <c r="F216" s="40"/>
      <c r="G216" s="40"/>
      <c r="H216" s="40"/>
      <c r="I216" s="40"/>
      <c r="J216" s="66"/>
      <c r="K216" s="30"/>
      <c r="L216" s="30"/>
      <c r="M216" s="30"/>
      <c r="N216" s="30"/>
      <c r="O216" s="30"/>
      <c r="P216" s="30"/>
      <c r="Q216" s="68"/>
      <c r="R216" s="59"/>
      <c r="S216" s="30"/>
      <c r="T216" s="30"/>
      <c r="U216" s="30"/>
      <c r="V216" s="31">
        <f>SUM(V212:V215)</f>
        <v>2893810</v>
      </c>
    </row>
    <row r="217" spans="1:22" ht="15.75" x14ac:dyDescent="0.25">
      <c r="A217" s="311">
        <v>1367</v>
      </c>
      <c r="B217" s="320" t="s">
        <v>166</v>
      </c>
      <c r="C217" s="314" t="s">
        <v>85</v>
      </c>
      <c r="D217" s="317">
        <v>28.6</v>
      </c>
      <c r="E217" s="323" t="s">
        <v>11</v>
      </c>
      <c r="F217" s="314" t="s">
        <v>42</v>
      </c>
      <c r="G217" s="326" t="s">
        <v>60</v>
      </c>
      <c r="H217" s="314" t="s">
        <v>42</v>
      </c>
      <c r="I217" s="2" t="s">
        <v>92</v>
      </c>
      <c r="J217" s="34">
        <v>0</v>
      </c>
      <c r="K217" s="34">
        <v>0</v>
      </c>
      <c r="L217" s="34">
        <v>29182</v>
      </c>
      <c r="M217" s="34">
        <v>20035</v>
      </c>
      <c r="N217" s="34">
        <v>8599</v>
      </c>
      <c r="O217" s="34">
        <v>0</v>
      </c>
      <c r="P217" s="34">
        <v>0</v>
      </c>
      <c r="Q217" s="58">
        <v>3913</v>
      </c>
      <c r="R217" s="58">
        <v>14435</v>
      </c>
      <c r="S217" s="34">
        <v>7401</v>
      </c>
      <c r="T217" s="34">
        <v>10526</v>
      </c>
      <c r="U217" s="34">
        <v>0</v>
      </c>
      <c r="V217" s="35">
        <f>SUM(J217:U217)</f>
        <v>94091</v>
      </c>
    </row>
    <row r="218" spans="1:22" ht="15.75" x14ac:dyDescent="0.25">
      <c r="A218" s="312"/>
      <c r="B218" s="321"/>
      <c r="C218" s="315"/>
      <c r="D218" s="318"/>
      <c r="E218" s="324"/>
      <c r="F218" s="315"/>
      <c r="G218" s="327"/>
      <c r="H218" s="315"/>
      <c r="I218" s="3" t="s">
        <v>93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313"/>
      <c r="B219" s="315"/>
      <c r="C219" s="315"/>
      <c r="D219" s="318"/>
      <c r="E219" s="324"/>
      <c r="F219" s="315"/>
      <c r="G219" s="327"/>
      <c r="H219" s="315"/>
      <c r="I219" s="44" t="s">
        <v>90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141</v>
      </c>
      <c r="S219" s="32">
        <v>0</v>
      </c>
      <c r="T219" s="32">
        <v>0</v>
      </c>
      <c r="U219" s="32">
        <v>0</v>
      </c>
      <c r="V219" s="33">
        <f>SUM(J219:U219)</f>
        <v>141</v>
      </c>
    </row>
    <row r="220" spans="1:22" ht="16.5" thickBot="1" x14ac:dyDescent="0.3">
      <c r="A220" s="4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SUM(V217:V219)</f>
        <v>94232</v>
      </c>
    </row>
    <row r="221" spans="1:22" ht="15.75" x14ac:dyDescent="0.25">
      <c r="A221" s="312">
        <v>1368</v>
      </c>
      <c r="B221" s="321" t="s">
        <v>165</v>
      </c>
      <c r="C221" s="315" t="s">
        <v>85</v>
      </c>
      <c r="D221" s="315">
        <v>29</v>
      </c>
      <c r="E221" s="324" t="s">
        <v>60</v>
      </c>
      <c r="F221" s="315" t="s">
        <v>42</v>
      </c>
      <c r="G221" s="341" t="s">
        <v>161</v>
      </c>
      <c r="H221" s="315" t="s">
        <v>42</v>
      </c>
      <c r="I221" s="38" t="s">
        <v>92</v>
      </c>
      <c r="J221" s="15">
        <v>34548</v>
      </c>
      <c r="K221" s="15">
        <v>54831</v>
      </c>
      <c r="L221" s="15">
        <v>59742</v>
      </c>
      <c r="M221" s="15">
        <v>54352</v>
      </c>
      <c r="N221" s="15">
        <v>56793</v>
      </c>
      <c r="O221" s="15">
        <v>57471</v>
      </c>
      <c r="P221" s="15">
        <v>41105</v>
      </c>
      <c r="Q221" s="15">
        <v>65844</v>
      </c>
      <c r="R221" s="14">
        <v>63993</v>
      </c>
      <c r="S221" s="15">
        <v>42113</v>
      </c>
      <c r="T221" s="15">
        <v>49176</v>
      </c>
      <c r="U221" s="15">
        <v>58099</v>
      </c>
      <c r="V221" s="23">
        <f>SUM(J221:U221)</f>
        <v>638067</v>
      </c>
    </row>
    <row r="222" spans="1:22" ht="15.75" x14ac:dyDescent="0.25">
      <c r="A222" s="312"/>
      <c r="B222" s="315"/>
      <c r="C222" s="315"/>
      <c r="D222" s="315"/>
      <c r="E222" s="324"/>
      <c r="F222" s="315"/>
      <c r="G222" s="327"/>
      <c r="H222" s="315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3"/>
      <c r="B223" s="316"/>
      <c r="C223" s="316"/>
      <c r="D223" s="316"/>
      <c r="E223" s="24"/>
      <c r="F223" s="316"/>
      <c r="G223" s="328"/>
      <c r="H223" s="316"/>
      <c r="I223" s="18" t="s">
        <v>90</v>
      </c>
      <c r="J223" s="26">
        <v>148278</v>
      </c>
      <c r="K223" s="26">
        <v>152493</v>
      </c>
      <c r="L223" s="26">
        <v>160270</v>
      </c>
      <c r="M223" s="26">
        <v>152536</v>
      </c>
      <c r="N223" s="26">
        <v>161202</v>
      </c>
      <c r="O223" s="26">
        <v>156607</v>
      </c>
      <c r="P223" s="26">
        <v>167897</v>
      </c>
      <c r="Q223" s="26">
        <v>172420</v>
      </c>
      <c r="R223" s="25">
        <v>166901</v>
      </c>
      <c r="S223" s="26">
        <v>164203</v>
      </c>
      <c r="T223" s="26">
        <v>175368</v>
      </c>
      <c r="U223" s="26">
        <v>179194</v>
      </c>
      <c r="V223" s="27">
        <f>SUM(J223:U223)</f>
        <v>1957369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2595436</v>
      </c>
    </row>
    <row r="225" spans="1:22" ht="15.75" x14ac:dyDescent="0.25">
      <c r="A225" s="311">
        <v>2069</v>
      </c>
      <c r="B225" s="314" t="s">
        <v>131</v>
      </c>
      <c r="C225" s="314" t="s">
        <v>83</v>
      </c>
      <c r="D225" s="317">
        <v>278.75</v>
      </c>
      <c r="E225" s="323" t="s">
        <v>132</v>
      </c>
      <c r="F225" s="314" t="s">
        <v>133</v>
      </c>
      <c r="G225" s="340" t="s">
        <v>162</v>
      </c>
      <c r="H225" s="314" t="s">
        <v>133</v>
      </c>
      <c r="I225" s="4" t="s">
        <v>103</v>
      </c>
      <c r="J225" s="72">
        <v>82867</v>
      </c>
      <c r="K225" s="34">
        <v>80608</v>
      </c>
      <c r="L225" s="34">
        <v>82539</v>
      </c>
      <c r="M225" s="34">
        <v>68569</v>
      </c>
      <c r="N225" s="34">
        <v>74841</v>
      </c>
      <c r="O225" s="34">
        <v>78614</v>
      </c>
      <c r="P225" s="34">
        <v>85595</v>
      </c>
      <c r="Q225" s="58">
        <v>85576</v>
      </c>
      <c r="R225" s="58">
        <v>80776</v>
      </c>
      <c r="S225" s="34">
        <v>77979</v>
      </c>
      <c r="T225" s="34">
        <v>86002</v>
      </c>
      <c r="U225" s="34">
        <v>81748</v>
      </c>
      <c r="V225" s="35">
        <f>SUM(J225:U225)</f>
        <v>965714</v>
      </c>
    </row>
    <row r="226" spans="1:22" ht="16.5" thickBot="1" x14ac:dyDescent="0.3">
      <c r="A226" s="313"/>
      <c r="B226" s="316"/>
      <c r="C226" s="316"/>
      <c r="D226" s="319"/>
      <c r="E226" s="325"/>
      <c r="F226" s="316"/>
      <c r="G226" s="355"/>
      <c r="H226" s="316"/>
      <c r="I226" s="18"/>
      <c r="J226" s="56"/>
      <c r="K226" s="32"/>
      <c r="L226" s="32"/>
      <c r="M226" s="32"/>
      <c r="N226" s="32"/>
      <c r="O226" s="32"/>
      <c r="P226" s="32"/>
      <c r="Q226" s="56"/>
      <c r="R226" s="56"/>
      <c r="S226" s="32"/>
      <c r="T226" s="32"/>
      <c r="U226" s="32"/>
      <c r="V226" s="33"/>
    </row>
    <row r="227" spans="1:22" ht="16.5" thickBot="1" x14ac:dyDescent="0.3">
      <c r="A227" s="49"/>
      <c r="B227" s="40"/>
      <c r="C227" s="40"/>
      <c r="D227" s="40"/>
      <c r="E227" s="40"/>
      <c r="F227" s="40"/>
      <c r="G227" s="40"/>
      <c r="H227" s="40"/>
      <c r="I227" s="40"/>
      <c r="J227" s="66"/>
      <c r="K227" s="90"/>
      <c r="L227" s="30"/>
      <c r="M227" s="30"/>
      <c r="N227" s="30"/>
      <c r="O227" s="30"/>
      <c r="P227" s="30"/>
      <c r="Q227" s="68"/>
      <c r="R227" s="59"/>
      <c r="S227" s="30"/>
      <c r="T227" s="30"/>
      <c r="U227" s="30"/>
      <c r="V227" s="31">
        <f>SUM(V225:V226)</f>
        <v>965714</v>
      </c>
    </row>
    <row r="228" spans="1:22" ht="16.5" thickBot="1" x14ac:dyDescent="0.3">
      <c r="A228" s="82"/>
      <c r="B228" s="83"/>
      <c r="C228" s="83"/>
      <c r="D228" s="83"/>
      <c r="E228" s="83"/>
      <c r="F228" s="83"/>
      <c r="G228" s="83"/>
      <c r="H228" s="84"/>
      <c r="I228" s="84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1">
        <f>V227+V224+V220+V216+V211+V202+V195+V187+V181+V175+V168+V160+V154+V147+V139+V134+V126+V120+V115+V108+V100+V88+V83+V78+V72+V69+V67+V65+V61+V57+V52+V42+V36+V34+V31+V28+V26+V24+V18+V12</f>
        <v>64009677</v>
      </c>
    </row>
    <row r="231" spans="1:22" x14ac:dyDescent="0.2">
      <c r="A231" s="7" t="s">
        <v>135</v>
      </c>
    </row>
    <row r="232" spans="1:22" x14ac:dyDescent="0.2">
      <c r="A232" s="7" t="s">
        <v>121</v>
      </c>
    </row>
    <row r="233" spans="1:22" x14ac:dyDescent="0.2">
      <c r="A233" s="7" t="s">
        <v>122</v>
      </c>
    </row>
    <row r="234" spans="1:22" x14ac:dyDescent="0.2">
      <c r="A234" s="77" t="s">
        <v>109</v>
      </c>
    </row>
    <row r="235" spans="1:22" x14ac:dyDescent="0.2">
      <c r="A235" s="77" t="s">
        <v>120</v>
      </c>
    </row>
    <row r="236" spans="1:22" x14ac:dyDescent="0.2">
      <c r="A236" s="77" t="s">
        <v>118</v>
      </c>
    </row>
    <row r="237" spans="1:22" x14ac:dyDescent="0.2">
      <c r="A237" s="77" t="s">
        <v>130</v>
      </c>
    </row>
    <row r="238" spans="1:22" x14ac:dyDescent="0.2">
      <c r="A238" s="77" t="s">
        <v>108</v>
      </c>
    </row>
    <row r="239" spans="1:22" x14ac:dyDescent="0.2">
      <c r="A239" s="77" t="s">
        <v>117</v>
      </c>
    </row>
    <row r="240" spans="1:22" x14ac:dyDescent="0.2">
      <c r="A240" s="77" t="s">
        <v>124</v>
      </c>
    </row>
    <row r="241" spans="1:1" x14ac:dyDescent="0.2">
      <c r="A241" s="77" t="s">
        <v>116</v>
      </c>
    </row>
    <row r="242" spans="1:1" x14ac:dyDescent="0.2">
      <c r="A242" s="77" t="s">
        <v>107</v>
      </c>
    </row>
    <row r="243" spans="1:1" x14ac:dyDescent="0.2">
      <c r="A243" s="77" t="s">
        <v>119</v>
      </c>
    </row>
    <row r="244" spans="1:1" x14ac:dyDescent="0.2">
      <c r="A244" s="77" t="s">
        <v>110</v>
      </c>
    </row>
  </sheetData>
  <mergeCells count="288">
    <mergeCell ref="H58:H60"/>
    <mergeCell ref="A29:A30"/>
    <mergeCell ref="B29:B30"/>
    <mergeCell ref="C29:C30"/>
    <mergeCell ref="D29:D30"/>
    <mergeCell ref="A62:A64"/>
    <mergeCell ref="B62:B64"/>
    <mergeCell ref="C62:C64"/>
    <mergeCell ref="D62:D64"/>
    <mergeCell ref="E62:E64"/>
    <mergeCell ref="C37:C41"/>
    <mergeCell ref="H43:H51"/>
    <mergeCell ref="H37:H41"/>
    <mergeCell ref="H29:H30"/>
    <mergeCell ref="H62:H64"/>
    <mergeCell ref="H53:H56"/>
    <mergeCell ref="G53:G56"/>
    <mergeCell ref="D58:D60"/>
    <mergeCell ref="E58:E60"/>
    <mergeCell ref="F58:F60"/>
    <mergeCell ref="G58:G60"/>
    <mergeCell ref="F62:F64"/>
    <mergeCell ref="G62:G64"/>
    <mergeCell ref="C43:C51"/>
    <mergeCell ref="A89:A99"/>
    <mergeCell ref="A109:A114"/>
    <mergeCell ref="B109:B114"/>
    <mergeCell ref="A116:A119"/>
    <mergeCell ref="A101:A107"/>
    <mergeCell ref="C73:C77"/>
    <mergeCell ref="F73:F77"/>
    <mergeCell ref="H140:H146"/>
    <mergeCell ref="H127:H133"/>
    <mergeCell ref="D127:D133"/>
    <mergeCell ref="G127:G133"/>
    <mergeCell ref="E127:E133"/>
    <mergeCell ref="F127:F133"/>
    <mergeCell ref="E84:E87"/>
    <mergeCell ref="G89:G99"/>
    <mergeCell ref="F116:F119"/>
    <mergeCell ref="E116:E119"/>
    <mergeCell ref="G84:G87"/>
    <mergeCell ref="E121:E125"/>
    <mergeCell ref="D116:D119"/>
    <mergeCell ref="A127:A133"/>
    <mergeCell ref="B121:B125"/>
    <mergeCell ref="A140:A146"/>
    <mergeCell ref="B84:B87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C58:C60"/>
    <mergeCell ref="F121:F125"/>
    <mergeCell ref="E135:E138"/>
    <mergeCell ref="E109:E114"/>
    <mergeCell ref="F109:F114"/>
    <mergeCell ref="E79:E82"/>
    <mergeCell ref="C70:C71"/>
    <mergeCell ref="D79:D82"/>
    <mergeCell ref="F84:F87"/>
    <mergeCell ref="D73:D77"/>
    <mergeCell ref="E70:E71"/>
    <mergeCell ref="G212:G215"/>
    <mergeCell ref="H212:H215"/>
    <mergeCell ref="D212:D215"/>
    <mergeCell ref="E212:E215"/>
    <mergeCell ref="F212:F215"/>
    <mergeCell ref="H203:H210"/>
    <mergeCell ref="D161:D167"/>
    <mergeCell ref="E161:E167"/>
    <mergeCell ref="F161:F167"/>
    <mergeCell ref="F203:F210"/>
    <mergeCell ref="G203:G210"/>
    <mergeCell ref="D203:D210"/>
    <mergeCell ref="F188:F194"/>
    <mergeCell ref="D169:D174"/>
    <mergeCell ref="H196:H201"/>
    <mergeCell ref="F182:F186"/>
    <mergeCell ref="G182:G186"/>
    <mergeCell ref="H182:H186"/>
    <mergeCell ref="G188:G194"/>
    <mergeCell ref="F196:F201"/>
    <mergeCell ref="H188:H194"/>
    <mergeCell ref="E188:E194"/>
    <mergeCell ref="H176:H180"/>
    <mergeCell ref="E176:E180"/>
    <mergeCell ref="H155:H159"/>
    <mergeCell ref="H161:H167"/>
    <mergeCell ref="E140:E146"/>
    <mergeCell ref="A84:A87"/>
    <mergeCell ref="D13:D17"/>
    <mergeCell ref="D37:D41"/>
    <mergeCell ref="H13:H17"/>
    <mergeCell ref="D43:D51"/>
    <mergeCell ref="E53:E56"/>
    <mergeCell ref="D53:D56"/>
    <mergeCell ref="C53:C56"/>
    <mergeCell ref="C109:C114"/>
    <mergeCell ref="D109:D114"/>
    <mergeCell ref="E19:E23"/>
    <mergeCell ref="C13:C17"/>
    <mergeCell ref="E43:E51"/>
    <mergeCell ref="F43:F51"/>
    <mergeCell ref="C89:C99"/>
    <mergeCell ref="D89:D99"/>
    <mergeCell ref="G70:G71"/>
    <mergeCell ref="G43:G51"/>
    <mergeCell ref="E89:E99"/>
    <mergeCell ref="F53:F56"/>
    <mergeCell ref="F70:F71"/>
    <mergeCell ref="A43:A51"/>
    <mergeCell ref="B43:B51"/>
    <mergeCell ref="B73:B77"/>
    <mergeCell ref="A53:A56"/>
    <mergeCell ref="A13:A17"/>
    <mergeCell ref="B13:B17"/>
    <mergeCell ref="B7:B11"/>
    <mergeCell ref="B70:B71"/>
    <mergeCell ref="A79:A82"/>
    <mergeCell ref="A37:A41"/>
    <mergeCell ref="B37:B41"/>
    <mergeCell ref="B53:B56"/>
    <mergeCell ref="A58:A60"/>
    <mergeCell ref="B58:B60"/>
    <mergeCell ref="A70:A71"/>
    <mergeCell ref="A73:A77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B89:B99"/>
    <mergeCell ref="C84:C87"/>
    <mergeCell ref="B79:B82"/>
    <mergeCell ref="C79:C82"/>
    <mergeCell ref="C116:C119"/>
    <mergeCell ref="F89:F99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89:H99"/>
    <mergeCell ref="H70:H71"/>
    <mergeCell ref="H73:H77"/>
    <mergeCell ref="G79:G82"/>
    <mergeCell ref="H79:H82"/>
    <mergeCell ref="E73:E77"/>
    <mergeCell ref="G73:G77"/>
    <mergeCell ref="D84:D87"/>
    <mergeCell ref="D70:D71"/>
    <mergeCell ref="H84:H87"/>
    <mergeCell ref="F79:F82"/>
    <mergeCell ref="E203:E210"/>
    <mergeCell ref="A221:A223"/>
    <mergeCell ref="A212:A215"/>
    <mergeCell ref="B212:B215"/>
    <mergeCell ref="A217:A219"/>
    <mergeCell ref="B217:B219"/>
    <mergeCell ref="A182:A186"/>
    <mergeCell ref="B188:B194"/>
    <mergeCell ref="B176:B180"/>
    <mergeCell ref="C176:C180"/>
    <mergeCell ref="D176:D180"/>
    <mergeCell ref="D221:D223"/>
    <mergeCell ref="C221:C223"/>
    <mergeCell ref="A203:A210"/>
    <mergeCell ref="B203:B210"/>
    <mergeCell ref="D188:D194"/>
    <mergeCell ref="E182:E186"/>
    <mergeCell ref="B221:B223"/>
    <mergeCell ref="C212:C215"/>
    <mergeCell ref="C182:C186"/>
    <mergeCell ref="E196:E201"/>
    <mergeCell ref="B182:B186"/>
    <mergeCell ref="G161:G167"/>
    <mergeCell ref="G148:G153"/>
    <mergeCell ref="B140:B146"/>
    <mergeCell ref="C140:C146"/>
    <mergeCell ref="F140:F146"/>
    <mergeCell ref="D140:D146"/>
    <mergeCell ref="A148:A153"/>
    <mergeCell ref="B148:B153"/>
    <mergeCell ref="D148:D153"/>
    <mergeCell ref="B155:B159"/>
    <mergeCell ref="A155:A159"/>
    <mergeCell ref="C155:C159"/>
    <mergeCell ref="C161:C167"/>
    <mergeCell ref="G140:G146"/>
    <mergeCell ref="F155:F159"/>
    <mergeCell ref="E155:E159"/>
    <mergeCell ref="G155:G159"/>
    <mergeCell ref="A161:A167"/>
    <mergeCell ref="B161:B167"/>
    <mergeCell ref="F148:F153"/>
    <mergeCell ref="E148:E153"/>
    <mergeCell ref="A169:A174"/>
    <mergeCell ref="D182:D186"/>
    <mergeCell ref="C203:C210"/>
    <mergeCell ref="A196:A201"/>
    <mergeCell ref="B196:B201"/>
    <mergeCell ref="C196:C201"/>
    <mergeCell ref="C188:C194"/>
    <mergeCell ref="A188:A194"/>
    <mergeCell ref="D121:D125"/>
    <mergeCell ref="D196:D201"/>
    <mergeCell ref="B169:B174"/>
    <mergeCell ref="C169:C174"/>
    <mergeCell ref="C148:C153"/>
    <mergeCell ref="D155:D159"/>
    <mergeCell ref="D135:D138"/>
    <mergeCell ref="A176:A180"/>
    <mergeCell ref="A121:A125"/>
    <mergeCell ref="A135:A138"/>
    <mergeCell ref="G196:G201"/>
    <mergeCell ref="G121:G125"/>
    <mergeCell ref="H148:H153"/>
    <mergeCell ref="E101:E107"/>
    <mergeCell ref="F101:F107"/>
    <mergeCell ref="G101:G107"/>
    <mergeCell ref="H101:H107"/>
    <mergeCell ref="B101:B107"/>
    <mergeCell ref="C101:C107"/>
    <mergeCell ref="D101:D107"/>
    <mergeCell ref="G109:G114"/>
    <mergeCell ref="C135:C138"/>
    <mergeCell ref="B127:B133"/>
    <mergeCell ref="C127:C133"/>
    <mergeCell ref="B116:B119"/>
    <mergeCell ref="H121:H125"/>
    <mergeCell ref="B135:B138"/>
    <mergeCell ref="F135:F138"/>
    <mergeCell ref="G135:G138"/>
    <mergeCell ref="H135:H138"/>
    <mergeCell ref="C121:C125"/>
    <mergeCell ref="H109:H114"/>
    <mergeCell ref="G116:G119"/>
    <mergeCell ref="H116:H119"/>
    <mergeCell ref="F176:F180"/>
    <mergeCell ref="G176:G180"/>
    <mergeCell ref="E169:E174"/>
    <mergeCell ref="F169:F174"/>
    <mergeCell ref="G169:G174"/>
    <mergeCell ref="H169:H17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17:G219"/>
    <mergeCell ref="H217:H219"/>
    <mergeCell ref="C217:C219"/>
    <mergeCell ref="D217:D219"/>
    <mergeCell ref="E217:E219"/>
    <mergeCell ref="F217:F219"/>
    <mergeCell ref="H221:H223"/>
    <mergeCell ref="E221:E222"/>
    <mergeCell ref="F221:F223"/>
    <mergeCell ref="G221:G22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8" max="21" man="1"/>
    <brk id="147" max="21" man="1"/>
    <brk id="211" max="21" man="1"/>
  </rowBreaks>
  <ignoredErrors>
    <ignoredError sqref="V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8"/>
  <sheetViews>
    <sheetView zoomScale="70" zoomScaleNormal="70" workbookViewId="0">
      <pane xSplit="9" topLeftCell="J1" activePane="topRight" state="frozen"/>
      <selection pane="topRight" activeCell="I62" sqref="I62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2" t="s">
        <v>61</v>
      </c>
      <c r="B5" s="349" t="s">
        <v>0</v>
      </c>
      <c r="C5" s="350"/>
      <c r="D5" s="351"/>
      <c r="E5" s="346" t="s">
        <v>72</v>
      </c>
      <c r="F5" s="348" t="s">
        <v>29</v>
      </c>
      <c r="G5" s="346" t="s">
        <v>72</v>
      </c>
      <c r="H5" s="348" t="s">
        <v>29</v>
      </c>
      <c r="I5" s="344" t="s">
        <v>1</v>
      </c>
      <c r="J5" s="352">
        <v>2008</v>
      </c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10" t="s">
        <v>62</v>
      </c>
    </row>
    <row r="6" spans="1:22" ht="21.75" customHeight="1" thickBot="1" x14ac:dyDescent="0.3">
      <c r="A6" s="343"/>
      <c r="B6" s="1" t="s">
        <v>28</v>
      </c>
      <c r="C6" s="20" t="s">
        <v>78</v>
      </c>
      <c r="D6" s="20" t="s">
        <v>76</v>
      </c>
      <c r="E6" s="347"/>
      <c r="F6" s="347"/>
      <c r="G6" s="347"/>
      <c r="H6" s="347"/>
      <c r="I6" s="345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2008</v>
      </c>
    </row>
    <row r="7" spans="1:22" ht="15.75" x14ac:dyDescent="0.25">
      <c r="A7" s="311">
        <v>480</v>
      </c>
      <c r="B7" s="326" t="s">
        <v>32</v>
      </c>
      <c r="C7" s="314" t="s">
        <v>77</v>
      </c>
      <c r="D7" s="314">
        <v>75</v>
      </c>
      <c r="E7" s="326" t="s">
        <v>64</v>
      </c>
      <c r="F7" s="326" t="s">
        <v>31</v>
      </c>
      <c r="G7" s="326" t="s">
        <v>140</v>
      </c>
      <c r="H7" s="326" t="s">
        <v>31</v>
      </c>
      <c r="I7" s="4" t="s">
        <v>92</v>
      </c>
      <c r="J7" s="17">
        <v>47520</v>
      </c>
      <c r="K7" s="17">
        <v>45751</v>
      </c>
      <c r="L7" s="17">
        <v>49603</v>
      </c>
      <c r="M7" s="17">
        <v>52656</v>
      </c>
      <c r="N7" s="17">
        <v>43684</v>
      </c>
      <c r="O7" s="17">
        <v>48880</v>
      </c>
      <c r="P7" s="17">
        <v>49139</v>
      </c>
      <c r="Q7" s="34">
        <v>47704</v>
      </c>
      <c r="R7" s="58">
        <v>52712</v>
      </c>
      <c r="S7" s="34">
        <v>51004</v>
      </c>
      <c r="T7" s="34">
        <v>49233</v>
      </c>
      <c r="U7" s="34">
        <v>47480</v>
      </c>
      <c r="V7" s="35">
        <f>SUM(J7:U7)</f>
        <v>585366</v>
      </c>
    </row>
    <row r="8" spans="1:22" ht="15.75" customHeight="1" x14ac:dyDescent="0.25">
      <c r="A8" s="312"/>
      <c r="B8" s="327"/>
      <c r="C8" s="315"/>
      <c r="D8" s="315"/>
      <c r="E8" s="327"/>
      <c r="F8" s="327"/>
      <c r="G8" s="327"/>
      <c r="H8" s="327"/>
      <c r="I8" s="3" t="s">
        <v>103</v>
      </c>
      <c r="J8" s="17">
        <v>11072</v>
      </c>
      <c r="K8" s="17">
        <v>11316</v>
      </c>
      <c r="L8" s="17">
        <v>11205</v>
      </c>
      <c r="M8" s="17">
        <v>10988</v>
      </c>
      <c r="N8" s="17">
        <v>14044</v>
      </c>
      <c r="O8" s="17">
        <v>11228</v>
      </c>
      <c r="P8" s="17">
        <v>11248</v>
      </c>
      <c r="Q8" s="17">
        <v>13709</v>
      </c>
      <c r="R8" s="16">
        <v>14160</v>
      </c>
      <c r="S8" s="17">
        <v>10628</v>
      </c>
      <c r="T8" s="17">
        <v>11294</v>
      </c>
      <c r="U8" s="17">
        <v>12454</v>
      </c>
      <c r="V8" s="22">
        <f>SUM(J8:U8)</f>
        <v>143346</v>
      </c>
    </row>
    <row r="9" spans="1:22" ht="15.75" x14ac:dyDescent="0.25">
      <c r="A9" s="312"/>
      <c r="B9" s="327"/>
      <c r="C9" s="315"/>
      <c r="D9" s="315"/>
      <c r="E9" s="327"/>
      <c r="F9" s="327"/>
      <c r="G9" s="327"/>
      <c r="H9" s="327"/>
      <c r="I9" s="3" t="s">
        <v>91</v>
      </c>
      <c r="J9" s="17">
        <v>11178</v>
      </c>
      <c r="K9" s="17">
        <v>11705</v>
      </c>
      <c r="L9" s="17">
        <v>9602</v>
      </c>
      <c r="M9" s="17">
        <v>8709</v>
      </c>
      <c r="N9" s="17">
        <v>12242</v>
      </c>
      <c r="O9" s="17">
        <v>9744</v>
      </c>
      <c r="P9" s="17">
        <v>10397</v>
      </c>
      <c r="Q9" s="17">
        <v>9974</v>
      </c>
      <c r="R9" s="16">
        <v>12018</v>
      </c>
      <c r="S9" s="17">
        <v>10596</v>
      </c>
      <c r="T9" s="17">
        <v>9146</v>
      </c>
      <c r="U9" s="17">
        <v>12563</v>
      </c>
      <c r="V9" s="22">
        <f>SUM(J9:U9)</f>
        <v>127874</v>
      </c>
    </row>
    <row r="10" spans="1:22" ht="15.75" x14ac:dyDescent="0.25">
      <c r="A10" s="312"/>
      <c r="B10" s="327"/>
      <c r="C10" s="315"/>
      <c r="D10" s="315"/>
      <c r="E10" s="327"/>
      <c r="F10" s="327"/>
      <c r="G10" s="327"/>
      <c r="H10" s="327"/>
      <c r="I10" s="3" t="s">
        <v>90</v>
      </c>
      <c r="J10" s="36">
        <v>260</v>
      </c>
      <c r="K10" s="17">
        <v>272</v>
      </c>
      <c r="L10" s="17">
        <v>303</v>
      </c>
      <c r="M10" s="17">
        <v>287</v>
      </c>
      <c r="N10" s="17">
        <v>304</v>
      </c>
      <c r="O10" s="17">
        <v>262</v>
      </c>
      <c r="P10" s="17">
        <v>259</v>
      </c>
      <c r="Q10" s="17">
        <v>285</v>
      </c>
      <c r="R10" s="16">
        <v>346</v>
      </c>
      <c r="S10" s="17">
        <v>290</v>
      </c>
      <c r="T10" s="17">
        <v>278</v>
      </c>
      <c r="U10" s="17">
        <v>283</v>
      </c>
      <c r="V10" s="22">
        <f>SUM(J10:U10)</f>
        <v>3429</v>
      </c>
    </row>
    <row r="11" spans="1:22" ht="16.5" thickBot="1" x14ac:dyDescent="0.3">
      <c r="A11" s="313"/>
      <c r="B11" s="328"/>
      <c r="C11" s="316"/>
      <c r="D11" s="316"/>
      <c r="E11" s="328"/>
      <c r="F11" s="328"/>
      <c r="G11" s="328"/>
      <c r="H11" s="328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860015</v>
      </c>
    </row>
    <row r="13" spans="1:22" ht="15.75" x14ac:dyDescent="0.25">
      <c r="A13" s="311">
        <v>481</v>
      </c>
      <c r="B13" s="326" t="s">
        <v>32</v>
      </c>
      <c r="C13" s="314" t="s">
        <v>77</v>
      </c>
      <c r="D13" s="314">
        <v>94</v>
      </c>
      <c r="E13" s="326" t="s">
        <v>64</v>
      </c>
      <c r="F13" s="326" t="s">
        <v>31</v>
      </c>
      <c r="G13" s="326" t="s">
        <v>141</v>
      </c>
      <c r="H13" s="326" t="s">
        <v>31</v>
      </c>
      <c r="I13" s="41" t="s">
        <v>92</v>
      </c>
      <c r="J13" s="15">
        <v>21027</v>
      </c>
      <c r="K13" s="15">
        <v>20791</v>
      </c>
      <c r="L13" s="15">
        <v>22656</v>
      </c>
      <c r="M13" s="15">
        <v>21395</v>
      </c>
      <c r="N13" s="15">
        <v>22958</v>
      </c>
      <c r="O13" s="15">
        <v>20112</v>
      </c>
      <c r="P13" s="15">
        <v>22718</v>
      </c>
      <c r="Q13" s="14">
        <v>23371</v>
      </c>
      <c r="R13" s="14">
        <v>21340</v>
      </c>
      <c r="S13" s="15">
        <v>21017</v>
      </c>
      <c r="T13" s="15">
        <v>19532</v>
      </c>
      <c r="U13" s="15">
        <v>22858</v>
      </c>
      <c r="V13" s="23">
        <f>SUM(J13:U13)</f>
        <v>259775</v>
      </c>
    </row>
    <row r="14" spans="1:22" ht="15.75" customHeight="1" x14ac:dyDescent="0.25">
      <c r="A14" s="312"/>
      <c r="B14" s="327"/>
      <c r="C14" s="315"/>
      <c r="D14" s="315"/>
      <c r="E14" s="327"/>
      <c r="F14" s="327"/>
      <c r="G14" s="327"/>
      <c r="H14" s="327"/>
      <c r="I14" s="3" t="s">
        <v>103</v>
      </c>
      <c r="J14" s="36">
        <v>1965</v>
      </c>
      <c r="K14" s="17">
        <v>3505</v>
      </c>
      <c r="L14" s="17">
        <v>2862</v>
      </c>
      <c r="M14" s="17">
        <v>2752</v>
      </c>
      <c r="N14" s="17">
        <v>2555</v>
      </c>
      <c r="O14" s="17">
        <v>2741</v>
      </c>
      <c r="P14" s="17">
        <v>2902</v>
      </c>
      <c r="Q14" s="16">
        <v>3028</v>
      </c>
      <c r="R14" s="16">
        <v>2756</v>
      </c>
      <c r="S14" s="17">
        <v>3159</v>
      </c>
      <c r="T14" s="17">
        <v>2490</v>
      </c>
      <c r="U14" s="17">
        <v>2752</v>
      </c>
      <c r="V14" s="22">
        <f>SUM(J14:U14)</f>
        <v>33467</v>
      </c>
    </row>
    <row r="15" spans="1:22" ht="15.75" x14ac:dyDescent="0.25">
      <c r="A15" s="312"/>
      <c r="B15" s="327"/>
      <c r="C15" s="315"/>
      <c r="D15" s="315"/>
      <c r="E15" s="327"/>
      <c r="F15" s="327"/>
      <c r="G15" s="327"/>
      <c r="H15" s="327"/>
      <c r="I15" s="3" t="s">
        <v>91</v>
      </c>
      <c r="J15" s="36">
        <v>8440</v>
      </c>
      <c r="K15" s="17">
        <v>9260</v>
      </c>
      <c r="L15" s="17">
        <v>8756</v>
      </c>
      <c r="M15" s="17">
        <v>7935</v>
      </c>
      <c r="N15" s="17">
        <v>8812</v>
      </c>
      <c r="O15" s="17">
        <v>9815</v>
      </c>
      <c r="P15" s="17">
        <v>7183</v>
      </c>
      <c r="Q15" s="16">
        <v>8455</v>
      </c>
      <c r="R15" s="16">
        <v>10018</v>
      </c>
      <c r="S15" s="17">
        <v>9757</v>
      </c>
      <c r="T15" s="17">
        <v>7652</v>
      </c>
      <c r="U15" s="17">
        <v>8314</v>
      </c>
      <c r="V15" s="22">
        <f>SUM(J15:U15)</f>
        <v>104397</v>
      </c>
    </row>
    <row r="16" spans="1:22" ht="15.75" x14ac:dyDescent="0.25">
      <c r="A16" s="312"/>
      <c r="B16" s="327"/>
      <c r="C16" s="315"/>
      <c r="D16" s="315"/>
      <c r="E16" s="327"/>
      <c r="F16" s="327"/>
      <c r="G16" s="327"/>
      <c r="H16" s="327"/>
      <c r="I16" s="3" t="s">
        <v>90</v>
      </c>
      <c r="J16" s="36">
        <v>289</v>
      </c>
      <c r="K16" s="17">
        <v>245</v>
      </c>
      <c r="L16" s="17">
        <v>253</v>
      </c>
      <c r="M16" s="17">
        <v>253</v>
      </c>
      <c r="N16" s="17">
        <v>307</v>
      </c>
      <c r="O16" s="17">
        <v>286</v>
      </c>
      <c r="P16" s="17">
        <v>245</v>
      </c>
      <c r="Q16" s="17">
        <v>217</v>
      </c>
      <c r="R16" s="16">
        <v>226</v>
      </c>
      <c r="S16" s="17">
        <v>251</v>
      </c>
      <c r="T16" s="17">
        <v>231</v>
      </c>
      <c r="U16" s="17">
        <v>292</v>
      </c>
      <c r="V16" s="22">
        <f>SUM(J16:U16)</f>
        <v>3095</v>
      </c>
    </row>
    <row r="17" spans="1:22" ht="16.5" thickBot="1" x14ac:dyDescent="0.3">
      <c r="A17" s="313"/>
      <c r="B17" s="328"/>
      <c r="C17" s="316"/>
      <c r="D17" s="316"/>
      <c r="E17" s="328"/>
      <c r="F17" s="328"/>
      <c r="G17" s="328"/>
      <c r="H17" s="328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400734</v>
      </c>
    </row>
    <row r="19" spans="1:22" ht="16.149999999999999" customHeight="1" x14ac:dyDescent="0.25">
      <c r="A19" s="311">
        <v>482</v>
      </c>
      <c r="B19" s="314" t="s">
        <v>32</v>
      </c>
      <c r="C19" s="314" t="s">
        <v>79</v>
      </c>
      <c r="D19" s="314">
        <v>225</v>
      </c>
      <c r="E19" s="340" t="s">
        <v>142</v>
      </c>
      <c r="F19" s="326" t="s">
        <v>31</v>
      </c>
      <c r="G19" s="326" t="s">
        <v>64</v>
      </c>
      <c r="H19" s="326" t="s">
        <v>31</v>
      </c>
      <c r="I19" s="41" t="s">
        <v>92</v>
      </c>
      <c r="J19" s="15">
        <v>68547</v>
      </c>
      <c r="K19" s="15">
        <v>66542</v>
      </c>
      <c r="L19" s="15">
        <v>72259</v>
      </c>
      <c r="M19" s="15">
        <v>74051</v>
      </c>
      <c r="N19" s="15">
        <v>66642</v>
      </c>
      <c r="O19" s="15">
        <v>68992</v>
      </c>
      <c r="P19" s="15">
        <v>71857</v>
      </c>
      <c r="Q19" s="14">
        <v>71075</v>
      </c>
      <c r="R19" s="14">
        <v>74052</v>
      </c>
      <c r="S19" s="15">
        <v>72021</v>
      </c>
      <c r="T19" s="15">
        <v>68765</v>
      </c>
      <c r="U19" s="15">
        <v>70338</v>
      </c>
      <c r="V19" s="23">
        <f>SUM(J19:U19)</f>
        <v>845141</v>
      </c>
    </row>
    <row r="20" spans="1:22" ht="16.149999999999999" customHeight="1" x14ac:dyDescent="0.25">
      <c r="A20" s="312"/>
      <c r="B20" s="315"/>
      <c r="C20" s="315"/>
      <c r="D20" s="315"/>
      <c r="E20" s="341"/>
      <c r="F20" s="327"/>
      <c r="G20" s="327"/>
      <c r="H20" s="327"/>
      <c r="I20" s="3" t="s">
        <v>103</v>
      </c>
      <c r="J20" s="17">
        <v>13037</v>
      </c>
      <c r="K20" s="17">
        <v>14821</v>
      </c>
      <c r="L20" s="17">
        <v>14067</v>
      </c>
      <c r="M20" s="17">
        <v>13740</v>
      </c>
      <c r="N20" s="17">
        <v>16599</v>
      </c>
      <c r="O20" s="17">
        <v>13969</v>
      </c>
      <c r="P20" s="17">
        <v>14150</v>
      </c>
      <c r="Q20" s="16">
        <v>16737</v>
      </c>
      <c r="R20" s="16">
        <v>16916</v>
      </c>
      <c r="S20" s="17">
        <v>13787</v>
      </c>
      <c r="T20" s="17">
        <v>13784</v>
      </c>
      <c r="U20" s="17">
        <v>15206</v>
      </c>
      <c r="V20" s="22">
        <f>SUM(J20:U20)</f>
        <v>176813</v>
      </c>
    </row>
    <row r="21" spans="1:22" ht="16.149999999999999" customHeight="1" x14ac:dyDescent="0.25">
      <c r="A21" s="312"/>
      <c r="B21" s="315"/>
      <c r="C21" s="315"/>
      <c r="D21" s="315"/>
      <c r="E21" s="341"/>
      <c r="F21" s="327"/>
      <c r="G21" s="327"/>
      <c r="H21" s="327"/>
      <c r="I21" s="3" t="s">
        <v>91</v>
      </c>
      <c r="J21" s="17">
        <v>19618</v>
      </c>
      <c r="K21" s="17">
        <v>20965</v>
      </c>
      <c r="L21" s="17">
        <v>18358</v>
      </c>
      <c r="M21" s="17">
        <v>16644</v>
      </c>
      <c r="N21" s="17">
        <v>21054</v>
      </c>
      <c r="O21" s="17">
        <v>19559</v>
      </c>
      <c r="P21" s="17">
        <v>17580</v>
      </c>
      <c r="Q21" s="16">
        <v>18429</v>
      </c>
      <c r="R21" s="16">
        <v>22036</v>
      </c>
      <c r="S21" s="17">
        <v>20353</v>
      </c>
      <c r="T21" s="17">
        <v>16798</v>
      </c>
      <c r="U21" s="17">
        <v>20877</v>
      </c>
      <c r="V21" s="22">
        <f>SUM(J21:U21)</f>
        <v>232271</v>
      </c>
    </row>
    <row r="22" spans="1:22" ht="16.149999999999999" customHeight="1" x14ac:dyDescent="0.25">
      <c r="A22" s="312"/>
      <c r="B22" s="315"/>
      <c r="C22" s="315"/>
      <c r="D22" s="315"/>
      <c r="E22" s="341"/>
      <c r="F22" s="327"/>
      <c r="G22" s="327"/>
      <c r="H22" s="327"/>
      <c r="I22" s="3" t="s">
        <v>90</v>
      </c>
      <c r="J22" s="36">
        <v>549</v>
      </c>
      <c r="K22" s="17">
        <v>517</v>
      </c>
      <c r="L22" s="17">
        <v>556</v>
      </c>
      <c r="M22" s="17">
        <v>540</v>
      </c>
      <c r="N22" s="17">
        <v>611</v>
      </c>
      <c r="O22" s="17">
        <v>548</v>
      </c>
      <c r="P22" s="17">
        <v>504</v>
      </c>
      <c r="Q22" s="17">
        <v>502</v>
      </c>
      <c r="R22" s="16">
        <v>572</v>
      </c>
      <c r="S22" s="17">
        <v>541</v>
      </c>
      <c r="T22" s="17">
        <v>509</v>
      </c>
      <c r="U22" s="17">
        <v>575</v>
      </c>
      <c r="V22" s="22">
        <f>SUM(J22:U22)</f>
        <v>6524</v>
      </c>
    </row>
    <row r="23" spans="1:22" ht="16.149999999999999" customHeight="1" thickBot="1" x14ac:dyDescent="0.3">
      <c r="A23" s="313"/>
      <c r="B23" s="316"/>
      <c r="C23" s="316"/>
      <c r="D23" s="316"/>
      <c r="E23" s="355"/>
      <c r="F23" s="328"/>
      <c r="G23" s="328"/>
      <c r="H23" s="328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1260749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146764</v>
      </c>
      <c r="K25" s="32">
        <v>171062</v>
      </c>
      <c r="L25" s="32">
        <v>132393</v>
      </c>
      <c r="M25" s="32">
        <v>165356</v>
      </c>
      <c r="N25" s="32">
        <v>176137</v>
      </c>
      <c r="O25" s="32">
        <v>151117</v>
      </c>
      <c r="P25" s="32">
        <v>190801</v>
      </c>
      <c r="Q25" s="25">
        <v>156362</v>
      </c>
      <c r="R25" s="56">
        <v>156961</v>
      </c>
      <c r="S25" s="32">
        <v>165718</v>
      </c>
      <c r="T25" s="32">
        <v>140905</v>
      </c>
      <c r="U25" s="32">
        <v>131414</v>
      </c>
      <c r="V25" s="33">
        <f>SUM(J25:U25)</f>
        <v>1884990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1884990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26" t="s">
        <v>30</v>
      </c>
      <c r="C29" s="314" t="s">
        <v>77</v>
      </c>
      <c r="D29" s="314">
        <v>36</v>
      </c>
      <c r="E29" s="326" t="s">
        <v>138</v>
      </c>
      <c r="F29" s="326" t="s">
        <v>31</v>
      </c>
      <c r="G29" s="326" t="s">
        <v>20</v>
      </c>
      <c r="H29" s="326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313"/>
      <c r="B30" s="328"/>
      <c r="C30" s="316"/>
      <c r="D30" s="316"/>
      <c r="E30" s="328"/>
      <c r="F30" s="328"/>
      <c r="G30" s="328"/>
      <c r="H30" s="328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311">
        <v>525</v>
      </c>
      <c r="B32" s="314" t="s">
        <v>33</v>
      </c>
      <c r="C32" s="314" t="s">
        <v>81</v>
      </c>
      <c r="D32" s="314">
        <v>15</v>
      </c>
      <c r="E32" s="326" t="s">
        <v>143</v>
      </c>
      <c r="F32" s="326" t="s">
        <v>34</v>
      </c>
      <c r="G32" s="326" t="s">
        <v>25</v>
      </c>
      <c r="H32" s="326" t="s">
        <v>34</v>
      </c>
      <c r="I32" s="73" t="s">
        <v>92</v>
      </c>
      <c r="J32" s="72">
        <v>100780</v>
      </c>
      <c r="K32" s="34">
        <v>121018</v>
      </c>
      <c r="L32" s="34">
        <v>140619</v>
      </c>
      <c r="M32" s="34">
        <v>133211</v>
      </c>
      <c r="N32" s="34">
        <v>134495</v>
      </c>
      <c r="O32" s="34">
        <v>148305</v>
      </c>
      <c r="P32" s="34">
        <v>167178</v>
      </c>
      <c r="Q32" s="58">
        <v>170868</v>
      </c>
      <c r="R32" s="58">
        <v>182985</v>
      </c>
      <c r="S32" s="34">
        <v>189708</v>
      </c>
      <c r="T32" s="34">
        <v>156793</v>
      </c>
      <c r="U32" s="34">
        <v>153706</v>
      </c>
      <c r="V32" s="35">
        <f>SUM(J32:U32)</f>
        <v>1799666</v>
      </c>
    </row>
    <row r="33" spans="1:22" ht="16.5" thickBot="1" x14ac:dyDescent="0.3">
      <c r="A33" s="313"/>
      <c r="B33" s="316"/>
      <c r="C33" s="316"/>
      <c r="D33" s="316"/>
      <c r="E33" s="328"/>
      <c r="F33" s="328"/>
      <c r="G33" s="328"/>
      <c r="H33" s="328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1799666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28565</v>
      </c>
      <c r="K35" s="32">
        <v>27940</v>
      </c>
      <c r="L35" s="32">
        <v>30601</v>
      </c>
      <c r="M35" s="32">
        <v>32392</v>
      </c>
      <c r="N35" s="32">
        <v>34456</v>
      </c>
      <c r="O35" s="32">
        <v>33919</v>
      </c>
      <c r="P35" s="32">
        <v>38111</v>
      </c>
      <c r="Q35" s="25">
        <v>43449</v>
      </c>
      <c r="R35" s="56">
        <v>47165</v>
      </c>
      <c r="S35" s="32">
        <v>48469</v>
      </c>
      <c r="T35" s="32">
        <v>43131</v>
      </c>
      <c r="U35" s="32">
        <v>49561</v>
      </c>
      <c r="V35" s="33">
        <f>SUM(J35:U35)</f>
        <v>457759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457759</v>
      </c>
    </row>
    <row r="37" spans="1:22" ht="15.75" x14ac:dyDescent="0.25">
      <c r="A37" s="311">
        <v>537</v>
      </c>
      <c r="B37" s="314" t="s">
        <v>35</v>
      </c>
      <c r="C37" s="314" t="s">
        <v>83</v>
      </c>
      <c r="D37" s="317">
        <v>363.9</v>
      </c>
      <c r="E37" s="314" t="s">
        <v>16</v>
      </c>
      <c r="F37" s="314" t="s">
        <v>36</v>
      </c>
      <c r="G37" s="320" t="s">
        <v>144</v>
      </c>
      <c r="H37" s="314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312"/>
      <c r="B38" s="315"/>
      <c r="C38" s="315"/>
      <c r="D38" s="318"/>
      <c r="E38" s="315"/>
      <c r="F38" s="315"/>
      <c r="G38" s="321"/>
      <c r="H38" s="315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15"/>
      <c r="C39" s="315"/>
      <c r="D39" s="318"/>
      <c r="E39" s="315"/>
      <c r="F39" s="315"/>
      <c r="G39" s="321"/>
      <c r="H39" s="315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15"/>
      <c r="C40" s="315"/>
      <c r="D40" s="318"/>
      <c r="E40" s="315"/>
      <c r="F40" s="315"/>
      <c r="G40" s="315"/>
      <c r="H40" s="315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6"/>
      <c r="C41" s="316"/>
      <c r="D41" s="319"/>
      <c r="E41" s="316"/>
      <c r="F41" s="316"/>
      <c r="G41" s="316"/>
      <c r="H41" s="316"/>
      <c r="I41" s="18" t="s">
        <v>93</v>
      </c>
      <c r="J41" s="28">
        <v>48319</v>
      </c>
      <c r="K41" s="28">
        <v>45684</v>
      </c>
      <c r="L41" s="28">
        <v>52953</v>
      </c>
      <c r="M41" s="28">
        <v>62973</v>
      </c>
      <c r="N41" s="28">
        <v>63014</v>
      </c>
      <c r="O41" s="28">
        <v>48535</v>
      </c>
      <c r="P41" s="28">
        <v>63990</v>
      </c>
      <c r="Q41" s="25">
        <v>60712</v>
      </c>
      <c r="R41" s="55">
        <v>57444</v>
      </c>
      <c r="S41" s="28">
        <v>32711</v>
      </c>
      <c r="T41" s="28">
        <v>57343</v>
      </c>
      <c r="U41" s="28">
        <v>46318</v>
      </c>
      <c r="V41" s="29">
        <f>SUM(J41:U41)</f>
        <v>639996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639996</v>
      </c>
    </row>
    <row r="43" spans="1:22" ht="15.75" x14ac:dyDescent="0.25">
      <c r="A43" s="312">
        <v>541</v>
      </c>
      <c r="B43" s="315" t="s">
        <v>41</v>
      </c>
      <c r="C43" s="315" t="s">
        <v>81</v>
      </c>
      <c r="D43" s="315">
        <v>93</v>
      </c>
      <c r="E43" s="315" t="s">
        <v>7</v>
      </c>
      <c r="F43" s="315" t="s">
        <v>39</v>
      </c>
      <c r="G43" s="315" t="s">
        <v>145</v>
      </c>
      <c r="H43" s="315" t="s">
        <v>39</v>
      </c>
      <c r="I43" s="41" t="s">
        <v>94</v>
      </c>
      <c r="J43" s="15">
        <v>0</v>
      </c>
      <c r="K43" s="15">
        <v>0</v>
      </c>
      <c r="L43" s="15">
        <v>3936</v>
      </c>
      <c r="M43" s="15">
        <v>0</v>
      </c>
      <c r="N43" s="15">
        <v>0</v>
      </c>
      <c r="O43" s="15">
        <v>3990</v>
      </c>
      <c r="P43" s="15">
        <v>1016</v>
      </c>
      <c r="Q43" s="16">
        <v>0</v>
      </c>
      <c r="R43" s="14">
        <v>0</v>
      </c>
      <c r="S43" s="15">
        <v>3537</v>
      </c>
      <c r="T43" s="15">
        <v>0</v>
      </c>
      <c r="U43" s="15">
        <v>4272</v>
      </c>
      <c r="V43" s="23">
        <f t="shared" ref="V43:V51" si="0">SUM(J43:U43)</f>
        <v>16751</v>
      </c>
    </row>
    <row r="44" spans="1:22" ht="15.75" x14ac:dyDescent="0.25">
      <c r="A44" s="312"/>
      <c r="B44" s="315"/>
      <c r="C44" s="315"/>
      <c r="D44" s="315"/>
      <c r="E44" s="315"/>
      <c r="F44" s="315"/>
      <c r="G44" s="315"/>
      <c r="H44" s="315"/>
      <c r="I44" s="4" t="s">
        <v>92</v>
      </c>
      <c r="J44" s="17">
        <v>114643</v>
      </c>
      <c r="K44" s="17">
        <v>36501</v>
      </c>
      <c r="L44" s="17">
        <v>96354</v>
      </c>
      <c r="M44" s="17">
        <v>85570</v>
      </c>
      <c r="N44" s="17">
        <v>47251</v>
      </c>
      <c r="O44" s="17">
        <v>59659</v>
      </c>
      <c r="P44" s="17">
        <v>75936</v>
      </c>
      <c r="Q44" s="16">
        <v>94528</v>
      </c>
      <c r="R44" s="16">
        <v>77940</v>
      </c>
      <c r="S44" s="17">
        <v>71111</v>
      </c>
      <c r="T44" s="17">
        <v>74622</v>
      </c>
      <c r="U44" s="17">
        <v>17898</v>
      </c>
      <c r="V44" s="22">
        <f t="shared" si="0"/>
        <v>852013</v>
      </c>
    </row>
    <row r="45" spans="1:22" ht="15.75" x14ac:dyDescent="0.25">
      <c r="A45" s="312"/>
      <c r="B45" s="315"/>
      <c r="C45" s="315"/>
      <c r="D45" s="315"/>
      <c r="E45" s="315"/>
      <c r="F45" s="315"/>
      <c r="G45" s="315"/>
      <c r="H45" s="315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312"/>
      <c r="B46" s="315"/>
      <c r="C46" s="315"/>
      <c r="D46" s="315"/>
      <c r="E46" s="315"/>
      <c r="F46" s="315"/>
      <c r="G46" s="315"/>
      <c r="H46" s="315"/>
      <c r="I46" s="4" t="s">
        <v>103</v>
      </c>
      <c r="J46" s="17">
        <v>0</v>
      </c>
      <c r="K46" s="17">
        <v>12684</v>
      </c>
      <c r="L46" s="17">
        <v>6209</v>
      </c>
      <c r="M46" s="17">
        <v>0</v>
      </c>
      <c r="N46" s="17">
        <v>5672</v>
      </c>
      <c r="O46" s="17">
        <v>10649</v>
      </c>
      <c r="P46" s="17">
        <v>18244</v>
      </c>
      <c r="Q46" s="16">
        <v>51976</v>
      </c>
      <c r="R46" s="16">
        <v>32479</v>
      </c>
      <c r="S46" s="17">
        <v>5954</v>
      </c>
      <c r="T46" s="17">
        <v>6167</v>
      </c>
      <c r="U46" s="17">
        <v>11991</v>
      </c>
      <c r="V46" s="22">
        <f t="shared" si="0"/>
        <v>162025</v>
      </c>
    </row>
    <row r="47" spans="1:22" ht="15.75" x14ac:dyDescent="0.25">
      <c r="A47" s="312"/>
      <c r="B47" s="315"/>
      <c r="C47" s="315"/>
      <c r="D47" s="315"/>
      <c r="E47" s="315"/>
      <c r="F47" s="315"/>
      <c r="G47" s="315"/>
      <c r="H47" s="315"/>
      <c r="I47" s="4" t="s">
        <v>91</v>
      </c>
      <c r="J47" s="17">
        <v>3023</v>
      </c>
      <c r="K47" s="17">
        <v>20488</v>
      </c>
      <c r="L47" s="17">
        <v>20436</v>
      </c>
      <c r="M47" s="17">
        <v>36470</v>
      </c>
      <c r="N47" s="17">
        <v>12008</v>
      </c>
      <c r="O47" s="17">
        <v>2781</v>
      </c>
      <c r="P47" s="17">
        <v>8990</v>
      </c>
      <c r="Q47" s="16">
        <v>27324</v>
      </c>
      <c r="R47" s="16">
        <v>23046</v>
      </c>
      <c r="S47" s="17">
        <v>1047</v>
      </c>
      <c r="T47" s="17">
        <v>997</v>
      </c>
      <c r="U47" s="17">
        <v>165</v>
      </c>
      <c r="V47" s="22">
        <f t="shared" si="0"/>
        <v>156775</v>
      </c>
    </row>
    <row r="48" spans="1:22" ht="15.75" x14ac:dyDescent="0.25">
      <c r="A48" s="312"/>
      <c r="B48" s="315"/>
      <c r="C48" s="315"/>
      <c r="D48" s="315"/>
      <c r="E48" s="315"/>
      <c r="F48" s="315"/>
      <c r="G48" s="315"/>
      <c r="H48" s="315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15"/>
      <c r="C49" s="315"/>
      <c r="D49" s="315"/>
      <c r="E49" s="315"/>
      <c r="F49" s="315"/>
      <c r="G49" s="315"/>
      <c r="H49" s="315"/>
      <c r="I49" s="4" t="s">
        <v>70</v>
      </c>
      <c r="J49" s="17">
        <v>3165</v>
      </c>
      <c r="K49" s="17">
        <v>7292</v>
      </c>
      <c r="L49" s="17">
        <v>0</v>
      </c>
      <c r="M49" s="17">
        <v>0</v>
      </c>
      <c r="N49" s="17">
        <v>5737</v>
      </c>
      <c r="O49" s="17">
        <v>6719</v>
      </c>
      <c r="P49" s="17">
        <v>6874</v>
      </c>
      <c r="Q49" s="16">
        <v>0</v>
      </c>
      <c r="R49" s="16">
        <v>0</v>
      </c>
      <c r="S49" s="17">
        <v>8046</v>
      </c>
      <c r="T49" s="17">
        <v>3217</v>
      </c>
      <c r="U49" s="17">
        <v>6837</v>
      </c>
      <c r="V49" s="22">
        <f t="shared" si="0"/>
        <v>47887</v>
      </c>
    </row>
    <row r="50" spans="1:22" ht="15.75" x14ac:dyDescent="0.25">
      <c r="A50" s="312"/>
      <c r="B50" s="315"/>
      <c r="C50" s="315"/>
      <c r="D50" s="315"/>
      <c r="E50" s="315"/>
      <c r="F50" s="315"/>
      <c r="G50" s="315"/>
      <c r="H50" s="315"/>
      <c r="I50" s="4" t="s">
        <v>93</v>
      </c>
      <c r="J50" s="17">
        <v>0</v>
      </c>
      <c r="K50" s="17">
        <v>5397</v>
      </c>
      <c r="L50" s="17">
        <v>10148</v>
      </c>
      <c r="M50" s="17">
        <v>59</v>
      </c>
      <c r="N50" s="17">
        <v>9466</v>
      </c>
      <c r="O50" s="17">
        <v>993</v>
      </c>
      <c r="P50" s="17">
        <v>7046</v>
      </c>
      <c r="Q50" s="16">
        <v>5100</v>
      </c>
      <c r="R50" s="16">
        <v>4129</v>
      </c>
      <c r="S50" s="17">
        <v>34296</v>
      </c>
      <c r="T50" s="17">
        <v>1102</v>
      </c>
      <c r="U50" s="17">
        <v>23621</v>
      </c>
      <c r="V50" s="22">
        <f t="shared" si="0"/>
        <v>101357</v>
      </c>
    </row>
    <row r="51" spans="1:22" ht="16.5" thickBot="1" x14ac:dyDescent="0.3">
      <c r="A51" s="312"/>
      <c r="B51" s="315"/>
      <c r="C51" s="315"/>
      <c r="D51" s="315"/>
      <c r="E51" s="315"/>
      <c r="F51" s="315"/>
      <c r="G51" s="315"/>
      <c r="H51" s="315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1336808</v>
      </c>
    </row>
    <row r="53" spans="1:22" ht="15.75" x14ac:dyDescent="0.25">
      <c r="A53" s="312">
        <v>542</v>
      </c>
      <c r="B53" s="315" t="s">
        <v>38</v>
      </c>
      <c r="C53" s="315" t="s">
        <v>79</v>
      </c>
      <c r="D53" s="315">
        <v>200</v>
      </c>
      <c r="E53" s="327" t="s">
        <v>7</v>
      </c>
      <c r="F53" s="327" t="s">
        <v>39</v>
      </c>
      <c r="G53" s="327" t="s">
        <v>146</v>
      </c>
      <c r="H53" s="327" t="s">
        <v>40</v>
      </c>
      <c r="I53" s="41" t="s">
        <v>94</v>
      </c>
      <c r="J53" s="15">
        <v>29731</v>
      </c>
      <c r="K53" s="15">
        <v>30962</v>
      </c>
      <c r="L53" s="15">
        <v>39043</v>
      </c>
      <c r="M53" s="15">
        <v>30980</v>
      </c>
      <c r="N53" s="15">
        <v>34436</v>
      </c>
      <c r="O53" s="15">
        <v>26114</v>
      </c>
      <c r="P53" s="15">
        <v>30569</v>
      </c>
      <c r="Q53" s="16">
        <v>43288</v>
      </c>
      <c r="R53" s="14">
        <v>30974</v>
      </c>
      <c r="S53" s="15">
        <v>28232</v>
      </c>
      <c r="T53" s="15">
        <v>35299</v>
      </c>
      <c r="U53" s="15">
        <v>30183</v>
      </c>
      <c r="V53" s="23">
        <f>SUM(J53:U53)</f>
        <v>389811</v>
      </c>
    </row>
    <row r="54" spans="1:22" ht="15.75" x14ac:dyDescent="0.25">
      <c r="A54" s="312"/>
      <c r="B54" s="315"/>
      <c r="C54" s="315"/>
      <c r="D54" s="315"/>
      <c r="E54" s="327"/>
      <c r="F54" s="327"/>
      <c r="G54" s="327"/>
      <c r="H54" s="327"/>
      <c r="I54" s="4" t="s">
        <v>92</v>
      </c>
      <c r="J54" s="17">
        <v>75500</v>
      </c>
      <c r="K54" s="17">
        <v>67540</v>
      </c>
      <c r="L54" s="17">
        <v>70714</v>
      </c>
      <c r="M54" s="17">
        <v>68317</v>
      </c>
      <c r="N54" s="17">
        <v>70725</v>
      </c>
      <c r="O54" s="17">
        <v>82405</v>
      </c>
      <c r="P54" s="17">
        <v>90647</v>
      </c>
      <c r="Q54" s="16">
        <v>90072</v>
      </c>
      <c r="R54" s="16">
        <v>98499</v>
      </c>
      <c r="S54" s="17">
        <v>103355</v>
      </c>
      <c r="T54" s="17">
        <v>92889</v>
      </c>
      <c r="U54" s="17">
        <v>90075</v>
      </c>
      <c r="V54" s="22">
        <f>SUM(J54:U54)</f>
        <v>1000738</v>
      </c>
    </row>
    <row r="55" spans="1:22" ht="15.75" x14ac:dyDescent="0.25">
      <c r="A55" s="312"/>
      <c r="B55" s="315"/>
      <c r="C55" s="315"/>
      <c r="D55" s="315"/>
      <c r="E55" s="327"/>
      <c r="F55" s="327"/>
      <c r="G55" s="327"/>
      <c r="H55" s="327"/>
      <c r="I55" s="3" t="s">
        <v>103</v>
      </c>
      <c r="J55" s="17">
        <v>1967</v>
      </c>
      <c r="K55" s="17">
        <v>0</v>
      </c>
      <c r="L55" s="17">
        <v>0</v>
      </c>
      <c r="M55" s="17">
        <v>1946</v>
      </c>
      <c r="N55" s="17">
        <v>2368</v>
      </c>
      <c r="O55" s="17">
        <v>6041</v>
      </c>
      <c r="P55" s="17">
        <v>6243</v>
      </c>
      <c r="Q55" s="16">
        <v>5299</v>
      </c>
      <c r="R55" s="16">
        <v>6488</v>
      </c>
      <c r="S55" s="17">
        <v>6503</v>
      </c>
      <c r="T55" s="17">
        <v>3886</v>
      </c>
      <c r="U55" s="17">
        <v>4396</v>
      </c>
      <c r="V55" s="22">
        <f>SUM(J55:U55)</f>
        <v>45137</v>
      </c>
    </row>
    <row r="56" spans="1:22" ht="16.5" thickBot="1" x14ac:dyDescent="0.3">
      <c r="A56" s="312"/>
      <c r="B56" s="315"/>
      <c r="C56" s="315"/>
      <c r="D56" s="315"/>
      <c r="E56" s="327"/>
      <c r="F56" s="327"/>
      <c r="G56" s="327"/>
      <c r="H56" s="327"/>
      <c r="I56" s="18" t="s">
        <v>91</v>
      </c>
      <c r="J56" s="28">
        <v>59273</v>
      </c>
      <c r="K56" s="28">
        <v>47043</v>
      </c>
      <c r="L56" s="28">
        <v>59233</v>
      </c>
      <c r="M56" s="28">
        <v>55127</v>
      </c>
      <c r="N56" s="28">
        <v>52658</v>
      </c>
      <c r="O56" s="28">
        <v>56326</v>
      </c>
      <c r="P56" s="28">
        <v>59797</v>
      </c>
      <c r="Q56" s="25">
        <v>58984</v>
      </c>
      <c r="R56" s="55">
        <v>62671</v>
      </c>
      <c r="S56" s="28">
        <v>63177</v>
      </c>
      <c r="T56" s="28">
        <v>59374</v>
      </c>
      <c r="U56" s="28">
        <v>66451</v>
      </c>
      <c r="V56" s="29">
        <f>SUM(J56:U56)</f>
        <v>700114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2135800</v>
      </c>
    </row>
    <row r="58" spans="1:22" ht="15.75" x14ac:dyDescent="0.25">
      <c r="A58" s="311">
        <v>554</v>
      </c>
      <c r="B58" s="314" t="s">
        <v>43</v>
      </c>
      <c r="C58" s="314" t="s">
        <v>79</v>
      </c>
      <c r="D58" s="314">
        <v>58</v>
      </c>
      <c r="E58" s="326" t="s">
        <v>147</v>
      </c>
      <c r="F58" s="314" t="s">
        <v>37</v>
      </c>
      <c r="G58" s="340" t="s">
        <v>148</v>
      </c>
      <c r="H58" s="314" t="s">
        <v>37</v>
      </c>
      <c r="I58" s="4" t="s">
        <v>94</v>
      </c>
      <c r="J58" s="17">
        <v>917</v>
      </c>
      <c r="K58" s="17">
        <v>1075</v>
      </c>
      <c r="L58" s="17">
        <v>0</v>
      </c>
      <c r="M58" s="17">
        <v>747</v>
      </c>
      <c r="N58" s="17">
        <v>295</v>
      </c>
      <c r="O58" s="17">
        <v>210</v>
      </c>
      <c r="P58" s="17">
        <v>787</v>
      </c>
      <c r="Q58" s="16">
        <v>0</v>
      </c>
      <c r="R58" s="16">
        <v>0</v>
      </c>
      <c r="S58" s="17">
        <v>1029</v>
      </c>
      <c r="T58" s="17">
        <v>0</v>
      </c>
      <c r="U58" s="17">
        <v>1014</v>
      </c>
      <c r="V58" s="22">
        <f>SUM(J58:U58)</f>
        <v>6074</v>
      </c>
    </row>
    <row r="59" spans="1:22" ht="15.75" x14ac:dyDescent="0.25">
      <c r="A59" s="312"/>
      <c r="B59" s="315"/>
      <c r="C59" s="315"/>
      <c r="D59" s="315"/>
      <c r="E59" s="327"/>
      <c r="F59" s="315"/>
      <c r="G59" s="341"/>
      <c r="H59" s="315"/>
      <c r="I59" s="18" t="s">
        <v>92</v>
      </c>
      <c r="J59" s="28">
        <v>23142</v>
      </c>
      <c r="K59" s="28">
        <v>17732</v>
      </c>
      <c r="L59" s="28">
        <v>9932</v>
      </c>
      <c r="M59" s="28">
        <v>21947</v>
      </c>
      <c r="N59" s="28">
        <v>19430</v>
      </c>
      <c r="O59" s="28">
        <v>26278</v>
      </c>
      <c r="P59" s="28">
        <v>17463</v>
      </c>
      <c r="Q59" s="55">
        <v>16154</v>
      </c>
      <c r="R59" s="55">
        <v>29539</v>
      </c>
      <c r="S59" s="28">
        <v>13280</v>
      </c>
      <c r="T59" s="28">
        <v>31224</v>
      </c>
      <c r="U59" s="28">
        <v>13332</v>
      </c>
      <c r="V59" s="29">
        <f>SUM(J59:U59)</f>
        <v>239453</v>
      </c>
    </row>
    <row r="60" spans="1:22" ht="16.5" thickBot="1" x14ac:dyDescent="0.3">
      <c r="A60" s="313"/>
      <c r="B60" s="316"/>
      <c r="C60" s="316"/>
      <c r="D60" s="316"/>
      <c r="E60" s="328"/>
      <c r="F60" s="316"/>
      <c r="G60" s="328"/>
      <c r="H60" s="316"/>
      <c r="I60" s="18" t="s">
        <v>91</v>
      </c>
      <c r="J60" s="28">
        <v>4490</v>
      </c>
      <c r="K60" s="28">
        <v>3064</v>
      </c>
      <c r="L60" s="28">
        <v>6024</v>
      </c>
      <c r="M60" s="28">
        <v>2437</v>
      </c>
      <c r="N60" s="28">
        <v>3830</v>
      </c>
      <c r="O60" s="28">
        <v>6563</v>
      </c>
      <c r="P60" s="28">
        <v>4904</v>
      </c>
      <c r="Q60" s="25">
        <v>9121</v>
      </c>
      <c r="R60" s="55">
        <v>4424</v>
      </c>
      <c r="S60" s="28">
        <v>6546</v>
      </c>
      <c r="T60" s="28">
        <v>5565</v>
      </c>
      <c r="U60" s="28">
        <v>4941</v>
      </c>
      <c r="V60" s="29">
        <f>SUM(J60:U60)</f>
        <v>61909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307436</v>
      </c>
    </row>
    <row r="62" spans="1:22" ht="15.75" x14ac:dyDescent="0.25">
      <c r="A62" s="311">
        <v>560</v>
      </c>
      <c r="B62" s="326" t="s">
        <v>15</v>
      </c>
      <c r="C62" s="314" t="s">
        <v>77</v>
      </c>
      <c r="D62" s="317">
        <v>17.899999999999999</v>
      </c>
      <c r="E62" s="326" t="s">
        <v>149</v>
      </c>
      <c r="F62" s="314" t="s">
        <v>37</v>
      </c>
      <c r="G62" s="326" t="s">
        <v>9</v>
      </c>
      <c r="H62" s="314" t="s">
        <v>37</v>
      </c>
      <c r="I62" s="38" t="s">
        <v>163</v>
      </c>
      <c r="J62" s="15">
        <v>9675</v>
      </c>
      <c r="K62" s="15">
        <v>8854</v>
      </c>
      <c r="L62" s="15">
        <v>12274</v>
      </c>
      <c r="M62" s="15">
        <v>7261</v>
      </c>
      <c r="N62" s="15">
        <v>11488</v>
      </c>
      <c r="O62" s="15">
        <v>8065</v>
      </c>
      <c r="P62" s="15">
        <v>3231</v>
      </c>
      <c r="Q62" s="16">
        <v>7004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67852</v>
      </c>
    </row>
    <row r="63" spans="1:22" ht="15.75" x14ac:dyDescent="0.25">
      <c r="A63" s="312"/>
      <c r="B63" s="327"/>
      <c r="C63" s="315"/>
      <c r="D63" s="318"/>
      <c r="E63" s="327"/>
      <c r="F63" s="315"/>
      <c r="G63" s="327"/>
      <c r="H63" s="315"/>
      <c r="I63" s="3" t="s">
        <v>103</v>
      </c>
      <c r="J63" s="16">
        <v>16481</v>
      </c>
      <c r="K63" s="17">
        <v>36032</v>
      </c>
      <c r="L63" s="17">
        <v>15631</v>
      </c>
      <c r="M63" s="17">
        <v>32433</v>
      </c>
      <c r="N63" s="17">
        <v>18010</v>
      </c>
      <c r="O63" s="17">
        <v>21306</v>
      </c>
      <c r="P63" s="17">
        <v>10139</v>
      </c>
      <c r="Q63" s="16">
        <v>7916</v>
      </c>
      <c r="R63" s="16">
        <v>14638</v>
      </c>
      <c r="S63" s="17">
        <v>17295</v>
      </c>
      <c r="T63" s="17">
        <v>14654</v>
      </c>
      <c r="U63" s="17">
        <v>16920</v>
      </c>
      <c r="V63" s="22">
        <f>SUM(J63:U63)</f>
        <v>221455</v>
      </c>
    </row>
    <row r="64" spans="1:22" ht="15.75" x14ac:dyDescent="0.25">
      <c r="A64" s="312"/>
      <c r="B64" s="327"/>
      <c r="C64" s="315"/>
      <c r="D64" s="318"/>
      <c r="E64" s="327"/>
      <c r="F64" s="315"/>
      <c r="G64" s="327"/>
      <c r="H64" s="315"/>
      <c r="I64" s="3" t="s">
        <v>172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>
        <v>0</v>
      </c>
      <c r="R64" s="16">
        <v>40861</v>
      </c>
      <c r="S64" s="17">
        <v>33308</v>
      </c>
      <c r="T64" s="17">
        <v>12247</v>
      </c>
      <c r="U64" s="17">
        <v>5943</v>
      </c>
      <c r="V64" s="22">
        <f>SUM(J64:U64)</f>
        <v>92359</v>
      </c>
    </row>
    <row r="65" spans="1:22" ht="16.5" thickBot="1" x14ac:dyDescent="0.3">
      <c r="A65" s="313"/>
      <c r="B65" s="328"/>
      <c r="C65" s="316"/>
      <c r="D65" s="319"/>
      <c r="E65" s="328"/>
      <c r="F65" s="316"/>
      <c r="G65" s="328"/>
      <c r="H65" s="316"/>
      <c r="I65" s="44" t="s">
        <v>164</v>
      </c>
      <c r="J65" s="56">
        <v>8305</v>
      </c>
      <c r="K65" s="32">
        <v>10348</v>
      </c>
      <c r="L65" s="32">
        <v>8307</v>
      </c>
      <c r="M65" s="32">
        <v>0</v>
      </c>
      <c r="N65" s="32">
        <v>14240</v>
      </c>
      <c r="O65" s="32">
        <v>22050</v>
      </c>
      <c r="P65" s="32">
        <v>15384</v>
      </c>
      <c r="Q65" s="56">
        <v>30835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109469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491135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312">
        <v>598</v>
      </c>
      <c r="B71" s="327" t="s">
        <v>46</v>
      </c>
      <c r="C71" s="315" t="s">
        <v>84</v>
      </c>
      <c r="D71" s="315">
        <v>16</v>
      </c>
      <c r="E71" s="327" t="s">
        <v>18</v>
      </c>
      <c r="F71" s="327" t="s">
        <v>45</v>
      </c>
      <c r="G71" s="327" t="s">
        <v>150</v>
      </c>
      <c r="H71" s="327" t="s">
        <v>45</v>
      </c>
      <c r="I71" s="38" t="s">
        <v>92</v>
      </c>
      <c r="J71" s="15">
        <v>7637</v>
      </c>
      <c r="K71" s="15">
        <v>15485</v>
      </c>
      <c r="L71" s="15">
        <v>15013</v>
      </c>
      <c r="M71" s="15">
        <v>17086</v>
      </c>
      <c r="N71" s="15">
        <v>21663</v>
      </c>
      <c r="O71" s="15">
        <v>11809</v>
      </c>
      <c r="P71" s="15">
        <v>24735</v>
      </c>
      <c r="Q71" s="16">
        <v>24521</v>
      </c>
      <c r="R71" s="14">
        <v>20107</v>
      </c>
      <c r="S71" s="15">
        <v>20211</v>
      </c>
      <c r="T71" s="15">
        <v>13211</v>
      </c>
      <c r="U71" s="15">
        <v>10264</v>
      </c>
      <c r="V71" s="23">
        <f>SUM(J71:U71)</f>
        <v>201742</v>
      </c>
    </row>
    <row r="72" spans="1:22" ht="16.5" thickBot="1" x14ac:dyDescent="0.3">
      <c r="A72" s="312"/>
      <c r="B72" s="327"/>
      <c r="C72" s="315"/>
      <c r="D72" s="315"/>
      <c r="E72" s="327"/>
      <c r="F72" s="327"/>
      <c r="G72" s="327"/>
      <c r="H72" s="327"/>
      <c r="I72" s="37" t="s">
        <v>98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5">
        <v>0</v>
      </c>
      <c r="R72" s="55">
        <v>0</v>
      </c>
      <c r="S72" s="28">
        <v>0</v>
      </c>
      <c r="T72" s="28">
        <v>401</v>
      </c>
      <c r="U72" s="28">
        <v>1122</v>
      </c>
      <c r="V72" s="29">
        <f>SUM(J72:U72)</f>
        <v>1523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203265</v>
      </c>
    </row>
    <row r="74" spans="1:22" ht="15.75" x14ac:dyDescent="0.25">
      <c r="A74" s="312">
        <v>608</v>
      </c>
      <c r="B74" s="315" t="s">
        <v>47</v>
      </c>
      <c r="C74" s="315" t="s">
        <v>85</v>
      </c>
      <c r="D74" s="315">
        <v>98</v>
      </c>
      <c r="E74" s="327" t="s">
        <v>151</v>
      </c>
      <c r="F74" s="327" t="s">
        <v>45</v>
      </c>
      <c r="G74" s="327" t="s">
        <v>18</v>
      </c>
      <c r="H74" s="327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312"/>
      <c r="B75" s="315"/>
      <c r="C75" s="315"/>
      <c r="D75" s="315"/>
      <c r="E75" s="327"/>
      <c r="F75" s="327"/>
      <c r="G75" s="327"/>
      <c r="H75" s="327"/>
      <c r="I75" s="38" t="s">
        <v>92</v>
      </c>
      <c r="J75" s="15">
        <v>69343</v>
      </c>
      <c r="K75" s="15">
        <v>85310</v>
      </c>
      <c r="L75" s="15">
        <v>100358</v>
      </c>
      <c r="M75" s="15">
        <v>40334</v>
      </c>
      <c r="N75" s="15">
        <v>10230</v>
      </c>
      <c r="O75" s="15">
        <v>26434</v>
      </c>
      <c r="P75" s="15">
        <v>3065</v>
      </c>
      <c r="Q75" s="16">
        <v>63245</v>
      </c>
      <c r="R75" s="15">
        <v>90761</v>
      </c>
      <c r="S75" s="15">
        <v>94857</v>
      </c>
      <c r="T75" s="15">
        <v>101055</v>
      </c>
      <c r="U75" s="15">
        <v>153402</v>
      </c>
      <c r="V75" s="23">
        <f>SUM(J75:U75)</f>
        <v>838394</v>
      </c>
    </row>
    <row r="76" spans="1:22" ht="15.75" x14ac:dyDescent="0.25">
      <c r="A76" s="312"/>
      <c r="B76" s="315"/>
      <c r="C76" s="315"/>
      <c r="D76" s="315"/>
      <c r="E76" s="327"/>
      <c r="F76" s="327"/>
      <c r="G76" s="327"/>
      <c r="H76" s="327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312"/>
      <c r="B77" s="315"/>
      <c r="C77" s="315"/>
      <c r="D77" s="315"/>
      <c r="E77" s="327"/>
      <c r="F77" s="327"/>
      <c r="G77" s="327"/>
      <c r="H77" s="327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312"/>
      <c r="B78" s="315"/>
      <c r="C78" s="315"/>
      <c r="D78" s="315"/>
      <c r="E78" s="327"/>
      <c r="F78" s="327"/>
      <c r="G78" s="327"/>
      <c r="H78" s="327"/>
      <c r="I78" s="37" t="s">
        <v>96</v>
      </c>
      <c r="J78" s="28">
        <v>68513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68513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906907</v>
      </c>
    </row>
    <row r="80" spans="1:22" ht="15.75" x14ac:dyDescent="0.25">
      <c r="A80" s="311">
        <v>611</v>
      </c>
      <c r="B80" s="326" t="s">
        <v>38</v>
      </c>
      <c r="C80" s="314" t="s">
        <v>77</v>
      </c>
      <c r="D80" s="314">
        <v>66</v>
      </c>
      <c r="E80" s="326" t="s">
        <v>146</v>
      </c>
      <c r="F80" s="326" t="s">
        <v>40</v>
      </c>
      <c r="G80" s="340" t="s">
        <v>152</v>
      </c>
      <c r="H80" s="326" t="s">
        <v>40</v>
      </c>
      <c r="I80" s="38" t="s">
        <v>94</v>
      </c>
      <c r="J80" s="15">
        <v>12175</v>
      </c>
      <c r="K80" s="15">
        <v>11140</v>
      </c>
      <c r="L80" s="15">
        <v>11254</v>
      </c>
      <c r="M80" s="15">
        <v>12187</v>
      </c>
      <c r="N80" s="15">
        <v>9717</v>
      </c>
      <c r="O80" s="15">
        <v>11306</v>
      </c>
      <c r="P80" s="15">
        <v>10566</v>
      </c>
      <c r="Q80" s="16">
        <v>10253</v>
      </c>
      <c r="R80" s="14">
        <v>13666</v>
      </c>
      <c r="S80" s="15">
        <v>9553</v>
      </c>
      <c r="T80" s="15">
        <v>9170</v>
      </c>
      <c r="U80" s="15">
        <v>13298</v>
      </c>
      <c r="V80" s="23">
        <f>SUM(J80:U80)</f>
        <v>134285</v>
      </c>
    </row>
    <row r="81" spans="1:22" ht="15.75" x14ac:dyDescent="0.25">
      <c r="A81" s="312"/>
      <c r="B81" s="327"/>
      <c r="C81" s="315"/>
      <c r="D81" s="315"/>
      <c r="E81" s="327"/>
      <c r="F81" s="327"/>
      <c r="G81" s="341"/>
      <c r="H81" s="327"/>
      <c r="I81" s="4" t="s">
        <v>92</v>
      </c>
      <c r="J81" s="17">
        <v>11200</v>
      </c>
      <c r="K81" s="17">
        <v>16556</v>
      </c>
      <c r="L81" s="17">
        <v>9696</v>
      </c>
      <c r="M81" s="17">
        <v>12067</v>
      </c>
      <c r="N81" s="17">
        <v>9303</v>
      </c>
      <c r="O81" s="17">
        <v>12528</v>
      </c>
      <c r="P81" s="17">
        <v>16425</v>
      </c>
      <c r="Q81" s="16">
        <v>14098</v>
      </c>
      <c r="R81" s="16">
        <v>16991</v>
      </c>
      <c r="S81" s="17">
        <v>18068</v>
      </c>
      <c r="T81" s="17">
        <v>21667</v>
      </c>
      <c r="U81" s="17">
        <v>10146</v>
      </c>
      <c r="V81" s="22">
        <f>SUM(J81:U81)</f>
        <v>168745</v>
      </c>
    </row>
    <row r="82" spans="1:22" ht="15.75" x14ac:dyDescent="0.25">
      <c r="A82" s="312"/>
      <c r="B82" s="327"/>
      <c r="C82" s="315"/>
      <c r="D82" s="315"/>
      <c r="E82" s="327"/>
      <c r="F82" s="327"/>
      <c r="G82" s="341"/>
      <c r="H82" s="327"/>
      <c r="I82" s="4" t="s">
        <v>91</v>
      </c>
      <c r="J82" s="17">
        <v>19172</v>
      </c>
      <c r="K82" s="17">
        <v>13524</v>
      </c>
      <c r="L82" s="17">
        <v>18592</v>
      </c>
      <c r="M82" s="17">
        <v>13995</v>
      </c>
      <c r="N82" s="17">
        <v>14541</v>
      </c>
      <c r="O82" s="17">
        <v>19530</v>
      </c>
      <c r="P82" s="17">
        <v>9812</v>
      </c>
      <c r="Q82" s="16">
        <v>18610</v>
      </c>
      <c r="R82" s="16">
        <v>14563</v>
      </c>
      <c r="S82" s="17">
        <v>18628</v>
      </c>
      <c r="T82" s="17">
        <v>12921</v>
      </c>
      <c r="U82" s="17">
        <v>18136</v>
      </c>
      <c r="V82" s="22">
        <f>SUM(J82:U82)</f>
        <v>192024</v>
      </c>
    </row>
    <row r="83" spans="1:22" ht="16.5" thickBot="1" x14ac:dyDescent="0.3">
      <c r="A83" s="313"/>
      <c r="B83" s="328"/>
      <c r="C83" s="316"/>
      <c r="D83" s="316"/>
      <c r="E83" s="328"/>
      <c r="F83" s="328"/>
      <c r="G83" s="355"/>
      <c r="H83" s="328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495054</v>
      </c>
    </row>
    <row r="85" spans="1:22" ht="15.75" x14ac:dyDescent="0.25">
      <c r="A85" s="312">
        <v>624</v>
      </c>
      <c r="B85" s="327" t="s">
        <v>56</v>
      </c>
      <c r="C85" s="335" t="s">
        <v>88</v>
      </c>
      <c r="D85" s="338" t="s">
        <v>89</v>
      </c>
      <c r="E85" s="327" t="s">
        <v>100</v>
      </c>
      <c r="F85" s="315" t="s">
        <v>42</v>
      </c>
      <c r="G85" s="327" t="s">
        <v>153</v>
      </c>
      <c r="H85" s="327" t="s">
        <v>57</v>
      </c>
      <c r="I85" s="41" t="s">
        <v>92</v>
      </c>
      <c r="J85" s="15">
        <v>295349</v>
      </c>
      <c r="K85" s="15">
        <v>368548</v>
      </c>
      <c r="L85" s="15">
        <v>442182</v>
      </c>
      <c r="M85" s="15">
        <v>422657</v>
      </c>
      <c r="N85" s="15">
        <v>496124</v>
      </c>
      <c r="O85" s="15">
        <v>462052</v>
      </c>
      <c r="P85" s="15">
        <v>529556</v>
      </c>
      <c r="Q85" s="16">
        <v>501825</v>
      </c>
      <c r="R85" s="14">
        <v>497880</v>
      </c>
      <c r="S85" s="15">
        <v>530900</v>
      </c>
      <c r="T85" s="15">
        <v>430184</v>
      </c>
      <c r="U85" s="15">
        <v>402966</v>
      </c>
      <c r="V85" s="23">
        <f>SUM(J85:U85)</f>
        <v>5380223</v>
      </c>
    </row>
    <row r="86" spans="1:22" ht="15.75" x14ac:dyDescent="0.25">
      <c r="A86" s="312"/>
      <c r="B86" s="327"/>
      <c r="C86" s="356"/>
      <c r="D86" s="318"/>
      <c r="E86" s="327"/>
      <c r="F86" s="315"/>
      <c r="G86" s="327"/>
      <c r="H86" s="327"/>
      <c r="I86" s="3" t="s">
        <v>103</v>
      </c>
      <c r="J86" s="17">
        <v>15715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11435</v>
      </c>
      <c r="V86" s="22">
        <f>SUM(J86:U86)</f>
        <v>27150</v>
      </c>
    </row>
    <row r="87" spans="1:22" ht="15.75" x14ac:dyDescent="0.25">
      <c r="A87" s="312"/>
      <c r="B87" s="327"/>
      <c r="C87" s="356"/>
      <c r="D87" s="318"/>
      <c r="E87" s="327"/>
      <c r="F87" s="315"/>
      <c r="G87" s="327"/>
      <c r="H87" s="327"/>
      <c r="I87" s="37" t="s">
        <v>91</v>
      </c>
      <c r="J87" s="28">
        <v>180268</v>
      </c>
      <c r="K87" s="28">
        <v>151476</v>
      </c>
      <c r="L87" s="28">
        <v>163015</v>
      </c>
      <c r="M87" s="28">
        <v>148148</v>
      </c>
      <c r="N87" s="28">
        <v>180695</v>
      </c>
      <c r="O87" s="28">
        <v>162706</v>
      </c>
      <c r="P87" s="28">
        <v>141505</v>
      </c>
      <c r="Q87" s="55">
        <v>176305</v>
      </c>
      <c r="R87" s="55">
        <v>174152</v>
      </c>
      <c r="S87" s="28">
        <v>207529</v>
      </c>
      <c r="T87" s="28">
        <v>177784</v>
      </c>
      <c r="U87" s="28">
        <v>164621</v>
      </c>
      <c r="V87" s="29">
        <f>SUM(J87:U87)</f>
        <v>2028204</v>
      </c>
    </row>
    <row r="88" spans="1:22" ht="16.5" thickBot="1" x14ac:dyDescent="0.3">
      <c r="A88" s="312"/>
      <c r="B88" s="327"/>
      <c r="C88" s="356"/>
      <c r="D88" s="318"/>
      <c r="E88" s="327"/>
      <c r="F88" s="315"/>
      <c r="G88" s="327"/>
      <c r="H88" s="327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7435577</v>
      </c>
    </row>
    <row r="90" spans="1:22" ht="15.75" x14ac:dyDescent="0.25">
      <c r="A90" s="311">
        <v>625</v>
      </c>
      <c r="B90" s="314" t="s">
        <v>53</v>
      </c>
      <c r="C90" s="314" t="s">
        <v>85</v>
      </c>
      <c r="D90" s="314">
        <v>372</v>
      </c>
      <c r="E90" s="314" t="s">
        <v>154</v>
      </c>
      <c r="F90" s="314" t="s">
        <v>42</v>
      </c>
      <c r="G90" s="314" t="s">
        <v>9</v>
      </c>
      <c r="H90" s="314" t="s">
        <v>37</v>
      </c>
      <c r="I90" s="41" t="s">
        <v>94</v>
      </c>
      <c r="J90" s="15">
        <v>14026</v>
      </c>
      <c r="K90" s="15">
        <v>0</v>
      </c>
      <c r="L90" s="15">
        <v>20940</v>
      </c>
      <c r="M90" s="15">
        <v>42997</v>
      </c>
      <c r="N90" s="15">
        <v>10593</v>
      </c>
      <c r="O90" s="15">
        <v>14024</v>
      </c>
      <c r="P90" s="15">
        <v>23512</v>
      </c>
      <c r="Q90" s="16">
        <v>30941</v>
      </c>
      <c r="R90" s="14">
        <v>19610</v>
      </c>
      <c r="S90" s="15">
        <v>25470</v>
      </c>
      <c r="T90" s="15">
        <v>0</v>
      </c>
      <c r="U90" s="15">
        <v>34522</v>
      </c>
      <c r="V90" s="23">
        <f t="shared" ref="V90:V100" si="1">SUM(J90:U90)</f>
        <v>236635</v>
      </c>
    </row>
    <row r="91" spans="1:22" ht="15.75" x14ac:dyDescent="0.25">
      <c r="A91" s="312"/>
      <c r="B91" s="315"/>
      <c r="C91" s="315"/>
      <c r="D91" s="315"/>
      <c r="E91" s="315"/>
      <c r="F91" s="315"/>
      <c r="G91" s="315"/>
      <c r="H91" s="315"/>
      <c r="I91" s="4" t="s">
        <v>92</v>
      </c>
      <c r="J91" s="17">
        <v>115351</v>
      </c>
      <c r="K91" s="17">
        <v>94755</v>
      </c>
      <c r="L91" s="17">
        <v>34222</v>
      </c>
      <c r="M91" s="17">
        <v>42165</v>
      </c>
      <c r="N91" s="17">
        <v>150706</v>
      </c>
      <c r="O91" s="17">
        <v>100409</v>
      </c>
      <c r="P91" s="17">
        <v>123367</v>
      </c>
      <c r="Q91" s="16">
        <v>93062</v>
      </c>
      <c r="R91" s="16">
        <v>35464</v>
      </c>
      <c r="S91" s="17">
        <v>73371</v>
      </c>
      <c r="T91" s="17">
        <v>62827</v>
      </c>
      <c r="U91" s="17">
        <v>34571</v>
      </c>
      <c r="V91" s="22">
        <f t="shared" si="1"/>
        <v>960270</v>
      </c>
    </row>
    <row r="92" spans="1:22" ht="15.75" x14ac:dyDescent="0.25">
      <c r="A92" s="312"/>
      <c r="B92" s="315"/>
      <c r="C92" s="315"/>
      <c r="D92" s="315"/>
      <c r="E92" s="315"/>
      <c r="F92" s="315"/>
      <c r="G92" s="315"/>
      <c r="H92" s="315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15"/>
      <c r="C93" s="315"/>
      <c r="D93" s="315"/>
      <c r="E93" s="315"/>
      <c r="F93" s="315"/>
      <c r="G93" s="315"/>
      <c r="H93" s="315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15"/>
      <c r="C94" s="315"/>
      <c r="D94" s="315"/>
      <c r="E94" s="315"/>
      <c r="F94" s="315"/>
      <c r="G94" s="315"/>
      <c r="H94" s="315"/>
      <c r="I94" s="3" t="s">
        <v>91</v>
      </c>
      <c r="J94" s="17">
        <v>9210</v>
      </c>
      <c r="K94" s="17">
        <v>5857</v>
      </c>
      <c r="L94" s="17">
        <v>0</v>
      </c>
      <c r="M94" s="17">
        <v>81753</v>
      </c>
      <c r="N94" s="17">
        <v>12801</v>
      </c>
      <c r="O94" s="17">
        <v>1979</v>
      </c>
      <c r="P94" s="17">
        <v>12342</v>
      </c>
      <c r="Q94" s="16">
        <v>0</v>
      </c>
      <c r="R94" s="16">
        <v>6963</v>
      </c>
      <c r="S94" s="17">
        <v>0</v>
      </c>
      <c r="T94" s="17">
        <v>1269</v>
      </c>
      <c r="U94" s="17">
        <v>9959</v>
      </c>
      <c r="V94" s="22">
        <f t="shared" si="1"/>
        <v>142133</v>
      </c>
    </row>
    <row r="95" spans="1:22" ht="15.75" x14ac:dyDescent="0.25">
      <c r="A95" s="312"/>
      <c r="B95" s="315"/>
      <c r="C95" s="315"/>
      <c r="D95" s="315"/>
      <c r="E95" s="315"/>
      <c r="F95" s="315"/>
      <c r="G95" s="315"/>
      <c r="H95" s="315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312"/>
      <c r="B96" s="315"/>
      <c r="C96" s="315"/>
      <c r="D96" s="315"/>
      <c r="E96" s="315"/>
      <c r="F96" s="315"/>
      <c r="G96" s="315"/>
      <c r="H96" s="315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15"/>
      <c r="C97" s="315"/>
      <c r="D97" s="315"/>
      <c r="E97" s="315"/>
      <c r="F97" s="315"/>
      <c r="G97" s="315"/>
      <c r="H97" s="315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15"/>
      <c r="C98" s="315"/>
      <c r="D98" s="315"/>
      <c r="E98" s="315"/>
      <c r="F98" s="315"/>
      <c r="G98" s="315"/>
      <c r="H98" s="315"/>
      <c r="I98" s="4" t="s">
        <v>93</v>
      </c>
      <c r="J98" s="36">
        <v>0</v>
      </c>
      <c r="K98" s="16">
        <v>3071</v>
      </c>
      <c r="L98" s="17">
        <v>3013</v>
      </c>
      <c r="M98" s="17">
        <v>3010</v>
      </c>
      <c r="N98" s="17">
        <v>6063</v>
      </c>
      <c r="O98" s="17">
        <v>0</v>
      </c>
      <c r="P98" s="17">
        <v>5706</v>
      </c>
      <c r="Q98" s="16">
        <v>5494</v>
      </c>
      <c r="R98" s="16">
        <v>0</v>
      </c>
      <c r="S98" s="17">
        <v>6130</v>
      </c>
      <c r="T98" s="17">
        <v>0</v>
      </c>
      <c r="U98" s="17">
        <v>3012</v>
      </c>
      <c r="V98" s="22">
        <f t="shared" si="1"/>
        <v>35499</v>
      </c>
    </row>
    <row r="99" spans="1:22" ht="15.75" x14ac:dyDescent="0.25">
      <c r="A99" s="312"/>
      <c r="B99" s="315"/>
      <c r="C99" s="315"/>
      <c r="D99" s="315"/>
      <c r="E99" s="315"/>
      <c r="F99" s="315"/>
      <c r="G99" s="315"/>
      <c r="H99" s="315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313"/>
      <c r="B100" s="316"/>
      <c r="C100" s="316"/>
      <c r="D100" s="316"/>
      <c r="E100" s="316"/>
      <c r="F100" s="316"/>
      <c r="G100" s="316"/>
      <c r="H100" s="316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1374537</v>
      </c>
    </row>
    <row r="102" spans="1:22" ht="15.75" x14ac:dyDescent="0.25">
      <c r="A102" s="311">
        <v>631</v>
      </c>
      <c r="B102" s="314" t="s">
        <v>58</v>
      </c>
      <c r="C102" s="314" t="s">
        <v>80</v>
      </c>
      <c r="D102" s="314">
        <v>50</v>
      </c>
      <c r="E102" s="320" t="s">
        <v>155</v>
      </c>
      <c r="F102" s="314" t="s">
        <v>42</v>
      </c>
      <c r="G102" s="314" t="s">
        <v>156</v>
      </c>
      <c r="H102" s="314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312"/>
      <c r="B103" s="315"/>
      <c r="C103" s="315"/>
      <c r="D103" s="315"/>
      <c r="E103" s="315"/>
      <c r="F103" s="315"/>
      <c r="G103" s="315"/>
      <c r="H103" s="315"/>
      <c r="I103" s="41" t="s">
        <v>92</v>
      </c>
      <c r="J103" s="15">
        <v>201926</v>
      </c>
      <c r="K103" s="15">
        <v>138165</v>
      </c>
      <c r="L103" s="15">
        <v>185246</v>
      </c>
      <c r="M103" s="15">
        <v>198635</v>
      </c>
      <c r="N103" s="15">
        <v>168001</v>
      </c>
      <c r="O103" s="15">
        <v>212935</v>
      </c>
      <c r="P103" s="15">
        <v>233702</v>
      </c>
      <c r="Q103" s="16">
        <v>220355</v>
      </c>
      <c r="R103" s="14">
        <v>187722</v>
      </c>
      <c r="S103" s="15">
        <v>237625</v>
      </c>
      <c r="T103" s="15">
        <v>228716</v>
      </c>
      <c r="U103" s="15">
        <v>180909</v>
      </c>
      <c r="V103" s="23">
        <f t="shared" si="2"/>
        <v>2393937</v>
      </c>
    </row>
    <row r="104" spans="1:22" ht="15.75" x14ac:dyDescent="0.25">
      <c r="A104" s="312"/>
      <c r="B104" s="315"/>
      <c r="C104" s="315"/>
      <c r="D104" s="315"/>
      <c r="E104" s="315"/>
      <c r="F104" s="315"/>
      <c r="G104" s="315"/>
      <c r="H104" s="315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312"/>
      <c r="B105" s="315"/>
      <c r="C105" s="315"/>
      <c r="D105" s="315"/>
      <c r="E105" s="315"/>
      <c r="F105" s="315"/>
      <c r="G105" s="315"/>
      <c r="H105" s="315"/>
      <c r="I105" s="3" t="s">
        <v>103</v>
      </c>
      <c r="J105" s="17">
        <v>0</v>
      </c>
      <c r="K105" s="17">
        <v>0</v>
      </c>
      <c r="L105" s="17">
        <v>2050</v>
      </c>
      <c r="M105" s="17">
        <v>1356</v>
      </c>
      <c r="N105" s="17">
        <v>441</v>
      </c>
      <c r="O105" s="17">
        <v>0</v>
      </c>
      <c r="P105" s="17">
        <v>0</v>
      </c>
      <c r="Q105" s="16">
        <v>0</v>
      </c>
      <c r="R105" s="16">
        <v>0</v>
      </c>
      <c r="S105" s="17">
        <v>0</v>
      </c>
      <c r="T105" s="17">
        <v>0</v>
      </c>
      <c r="U105" s="17">
        <v>0</v>
      </c>
      <c r="V105" s="22">
        <f t="shared" si="2"/>
        <v>3847</v>
      </c>
    </row>
    <row r="106" spans="1:22" ht="15.75" x14ac:dyDescent="0.25">
      <c r="A106" s="312"/>
      <c r="B106" s="315"/>
      <c r="C106" s="315"/>
      <c r="D106" s="315"/>
      <c r="E106" s="315"/>
      <c r="F106" s="315"/>
      <c r="G106" s="315"/>
      <c r="H106" s="315"/>
      <c r="I106" s="37" t="s">
        <v>91</v>
      </c>
      <c r="J106" s="17">
        <v>14362</v>
      </c>
      <c r="K106" s="17">
        <v>37066</v>
      </c>
      <c r="L106" s="17">
        <v>14087</v>
      </c>
      <c r="M106" s="17">
        <v>1141</v>
      </c>
      <c r="N106" s="17">
        <v>5639</v>
      </c>
      <c r="O106" s="17">
        <v>0</v>
      </c>
      <c r="P106" s="17">
        <v>21752</v>
      </c>
      <c r="Q106" s="16">
        <v>11146</v>
      </c>
      <c r="R106" s="16">
        <v>13872</v>
      </c>
      <c r="S106" s="17">
        <v>12218</v>
      </c>
      <c r="T106" s="17">
        <v>18641</v>
      </c>
      <c r="U106" s="17">
        <v>33447</v>
      </c>
      <c r="V106" s="22">
        <f t="shared" si="2"/>
        <v>183371</v>
      </c>
    </row>
    <row r="107" spans="1:22" ht="15.75" x14ac:dyDescent="0.25">
      <c r="A107" s="312"/>
      <c r="B107" s="315"/>
      <c r="C107" s="315"/>
      <c r="D107" s="315"/>
      <c r="E107" s="315"/>
      <c r="F107" s="315"/>
      <c r="G107" s="315"/>
      <c r="H107" s="315"/>
      <c r="I107" s="4" t="s">
        <v>93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0</v>
      </c>
    </row>
    <row r="108" spans="1:22" ht="16.5" thickBot="1" x14ac:dyDescent="0.3">
      <c r="A108" s="313"/>
      <c r="B108" s="316"/>
      <c r="C108" s="316"/>
      <c r="D108" s="316"/>
      <c r="E108" s="316"/>
      <c r="F108" s="316"/>
      <c r="G108" s="316"/>
      <c r="H108" s="316"/>
      <c r="I108" s="43" t="s">
        <v>95</v>
      </c>
      <c r="J108" s="56">
        <v>0</v>
      </c>
      <c r="K108" s="32">
        <v>2530</v>
      </c>
      <c r="L108" s="32">
        <v>0</v>
      </c>
      <c r="M108" s="32">
        <v>1789</v>
      </c>
      <c r="N108" s="32">
        <v>1492</v>
      </c>
      <c r="O108" s="32">
        <v>4536</v>
      </c>
      <c r="P108" s="32">
        <v>0</v>
      </c>
      <c r="Q108" s="69">
        <v>2801</v>
      </c>
      <c r="R108" s="56">
        <v>3000</v>
      </c>
      <c r="S108" s="32">
        <v>0</v>
      </c>
      <c r="T108" s="32">
        <v>4679</v>
      </c>
      <c r="U108" s="32">
        <v>2979</v>
      </c>
      <c r="V108" s="33">
        <f t="shared" si="2"/>
        <v>23806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2604961</v>
      </c>
    </row>
    <row r="110" spans="1:22" ht="15.75" x14ac:dyDescent="0.25">
      <c r="A110" s="311">
        <v>632</v>
      </c>
      <c r="B110" s="314" t="s">
        <v>48</v>
      </c>
      <c r="C110" s="314" t="s">
        <v>80</v>
      </c>
      <c r="D110" s="317">
        <v>50.4</v>
      </c>
      <c r="E110" s="314" t="s">
        <v>156</v>
      </c>
      <c r="F110" s="314" t="s">
        <v>42</v>
      </c>
      <c r="G110" s="320" t="s">
        <v>155</v>
      </c>
      <c r="H110" s="314" t="s">
        <v>42</v>
      </c>
      <c r="I110" s="41" t="s">
        <v>98</v>
      </c>
      <c r="J110" s="15">
        <v>19656</v>
      </c>
      <c r="K110" s="15">
        <v>8685</v>
      </c>
      <c r="L110" s="15">
        <v>18732</v>
      </c>
      <c r="M110" s="15">
        <v>13551</v>
      </c>
      <c r="N110" s="15">
        <v>14255</v>
      </c>
      <c r="O110" s="15">
        <v>5354</v>
      </c>
      <c r="P110" s="15">
        <v>10218</v>
      </c>
      <c r="Q110" s="16">
        <v>11989</v>
      </c>
      <c r="R110" s="14">
        <v>21283</v>
      </c>
      <c r="S110" s="15">
        <v>31365</v>
      </c>
      <c r="T110" s="15">
        <v>39106</v>
      </c>
      <c r="U110" s="15">
        <v>11714</v>
      </c>
      <c r="V110" s="23">
        <f t="shared" ref="V110:V115" si="3">SUM(J110:U110)</f>
        <v>205908</v>
      </c>
    </row>
    <row r="111" spans="1:22" ht="15.75" x14ac:dyDescent="0.25">
      <c r="A111" s="312"/>
      <c r="B111" s="315"/>
      <c r="C111" s="315"/>
      <c r="D111" s="318"/>
      <c r="E111" s="315"/>
      <c r="F111" s="315"/>
      <c r="G111" s="315"/>
      <c r="H111" s="315"/>
      <c r="I111" s="4" t="s">
        <v>75</v>
      </c>
      <c r="J111" s="17">
        <v>0</v>
      </c>
      <c r="K111" s="17">
        <v>0</v>
      </c>
      <c r="L111" s="17">
        <v>42776</v>
      </c>
      <c r="M111" s="17">
        <v>27138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69914</v>
      </c>
    </row>
    <row r="112" spans="1:22" ht="15.75" x14ac:dyDescent="0.25">
      <c r="A112" s="312"/>
      <c r="B112" s="315"/>
      <c r="C112" s="315"/>
      <c r="D112" s="318"/>
      <c r="E112" s="315"/>
      <c r="F112" s="315"/>
      <c r="G112" s="315"/>
      <c r="H112" s="315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15"/>
      <c r="C113" s="315"/>
      <c r="D113" s="318"/>
      <c r="E113" s="315"/>
      <c r="F113" s="315"/>
      <c r="G113" s="315"/>
      <c r="H113" s="315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15"/>
      <c r="C114" s="315"/>
      <c r="D114" s="318"/>
      <c r="E114" s="315"/>
      <c r="F114" s="315"/>
      <c r="G114" s="315"/>
      <c r="H114" s="315"/>
      <c r="I114" s="4" t="s">
        <v>97</v>
      </c>
      <c r="J114" s="17">
        <v>42335</v>
      </c>
      <c r="K114" s="17">
        <v>32536</v>
      </c>
      <c r="L114" s="17">
        <v>0</v>
      </c>
      <c r="M114" s="17">
        <v>27435</v>
      </c>
      <c r="N114" s="17">
        <v>0</v>
      </c>
      <c r="O114" s="17">
        <v>0</v>
      </c>
      <c r="P114" s="17">
        <v>18156</v>
      </c>
      <c r="Q114" s="16">
        <v>21697</v>
      </c>
      <c r="R114" s="16">
        <v>0</v>
      </c>
      <c r="S114" s="17">
        <v>0</v>
      </c>
      <c r="T114" s="17">
        <v>0</v>
      </c>
      <c r="U114" s="17">
        <v>17574</v>
      </c>
      <c r="V114" s="22">
        <f t="shared" si="3"/>
        <v>159733</v>
      </c>
    </row>
    <row r="115" spans="1:22" ht="16.5" thickBot="1" x14ac:dyDescent="0.3">
      <c r="A115" s="313"/>
      <c r="B115" s="316"/>
      <c r="C115" s="316"/>
      <c r="D115" s="319"/>
      <c r="E115" s="316"/>
      <c r="F115" s="316"/>
      <c r="G115" s="316"/>
      <c r="H115" s="316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435555</v>
      </c>
    </row>
    <row r="117" spans="1:22" ht="15.75" x14ac:dyDescent="0.25">
      <c r="A117" s="311">
        <v>645</v>
      </c>
      <c r="B117" s="314" t="s">
        <v>50</v>
      </c>
      <c r="C117" s="314" t="s">
        <v>80</v>
      </c>
      <c r="D117" s="314">
        <v>46</v>
      </c>
      <c r="E117" s="320" t="s">
        <v>157</v>
      </c>
      <c r="F117" s="314" t="s">
        <v>42</v>
      </c>
      <c r="G117" s="320" t="s">
        <v>155</v>
      </c>
      <c r="H117" s="314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0</v>
      </c>
      <c r="T117" s="15">
        <v>0</v>
      </c>
      <c r="U117" s="15">
        <v>0</v>
      </c>
      <c r="V117" s="23">
        <f>SUM(J117:U117)</f>
        <v>0</v>
      </c>
    </row>
    <row r="118" spans="1:22" ht="15.75" x14ac:dyDescent="0.25">
      <c r="A118" s="312"/>
      <c r="B118" s="315"/>
      <c r="C118" s="315"/>
      <c r="D118" s="315"/>
      <c r="E118" s="315"/>
      <c r="F118" s="315"/>
      <c r="G118" s="315"/>
      <c r="H118" s="315"/>
      <c r="I118" s="3" t="s">
        <v>103</v>
      </c>
      <c r="J118" s="17">
        <v>80861</v>
      </c>
      <c r="K118" s="17">
        <v>97601</v>
      </c>
      <c r="L118" s="17">
        <v>117933</v>
      </c>
      <c r="M118" s="17">
        <v>142007</v>
      </c>
      <c r="N118" s="17">
        <v>147348</v>
      </c>
      <c r="O118" s="17">
        <v>179118</v>
      </c>
      <c r="P118" s="17">
        <v>189576</v>
      </c>
      <c r="Q118" s="17">
        <v>205701</v>
      </c>
      <c r="R118" s="57">
        <v>163756</v>
      </c>
      <c r="S118" s="17">
        <v>201243</v>
      </c>
      <c r="T118" s="17">
        <v>187430</v>
      </c>
      <c r="U118" s="17">
        <v>168931</v>
      </c>
      <c r="V118" s="53">
        <f>SUM(J118:U118)</f>
        <v>1881505</v>
      </c>
    </row>
    <row r="119" spans="1:22" ht="15.75" x14ac:dyDescent="0.25">
      <c r="A119" s="312"/>
      <c r="B119" s="315"/>
      <c r="C119" s="315"/>
      <c r="D119" s="315"/>
      <c r="E119" s="315"/>
      <c r="F119" s="315"/>
      <c r="G119" s="315"/>
      <c r="H119" s="315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4581</v>
      </c>
      <c r="O119" s="17">
        <v>0</v>
      </c>
      <c r="P119" s="17">
        <v>0</v>
      </c>
      <c r="Q119" s="17">
        <v>0</v>
      </c>
      <c r="R119" s="57">
        <v>0</v>
      </c>
      <c r="S119" s="17">
        <v>0</v>
      </c>
      <c r="T119" s="17">
        <v>0</v>
      </c>
      <c r="U119" s="17">
        <v>0</v>
      </c>
      <c r="V119" s="53">
        <f>SUM(J119:U119)</f>
        <v>4581</v>
      </c>
    </row>
    <row r="120" spans="1:22" ht="16.5" thickBot="1" x14ac:dyDescent="0.3">
      <c r="A120" s="313"/>
      <c r="B120" s="316"/>
      <c r="C120" s="316"/>
      <c r="D120" s="316"/>
      <c r="E120" s="316"/>
      <c r="F120" s="316"/>
      <c r="G120" s="316"/>
      <c r="H120" s="316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1886086</v>
      </c>
    </row>
    <row r="122" spans="1:22" ht="15.75" x14ac:dyDescent="0.25">
      <c r="A122" s="311">
        <v>646</v>
      </c>
      <c r="B122" s="315" t="s">
        <v>51</v>
      </c>
      <c r="C122" s="315" t="s">
        <v>79</v>
      </c>
      <c r="D122" s="315">
        <v>37</v>
      </c>
      <c r="E122" s="315" t="s">
        <v>157</v>
      </c>
      <c r="F122" s="315" t="s">
        <v>42</v>
      </c>
      <c r="G122" s="321" t="s">
        <v>155</v>
      </c>
      <c r="H122" s="315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134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134</v>
      </c>
    </row>
    <row r="123" spans="1:22" ht="15.75" x14ac:dyDescent="0.25">
      <c r="A123" s="312"/>
      <c r="B123" s="315"/>
      <c r="C123" s="315"/>
      <c r="D123" s="315"/>
      <c r="E123" s="315"/>
      <c r="F123" s="315"/>
      <c r="G123" s="315"/>
      <c r="H123" s="315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5.75" x14ac:dyDescent="0.25">
      <c r="A124" s="312"/>
      <c r="B124" s="315"/>
      <c r="C124" s="315"/>
      <c r="D124" s="315"/>
      <c r="E124" s="315"/>
      <c r="F124" s="315"/>
      <c r="G124" s="315"/>
      <c r="H124" s="315"/>
      <c r="I124" s="37" t="s">
        <v>91</v>
      </c>
      <c r="J124" s="28">
        <v>54617</v>
      </c>
      <c r="K124" s="28">
        <v>17082</v>
      </c>
      <c r="L124" s="28">
        <v>24963</v>
      </c>
      <c r="M124" s="28">
        <v>0</v>
      </c>
      <c r="N124" s="28">
        <v>35326</v>
      </c>
      <c r="O124" s="28">
        <v>44930</v>
      </c>
      <c r="P124" s="28">
        <v>94640</v>
      </c>
      <c r="Q124" s="55">
        <v>55472</v>
      </c>
      <c r="R124" s="17">
        <v>48222</v>
      </c>
      <c r="S124" s="17">
        <v>30711</v>
      </c>
      <c r="T124" s="17">
        <v>42275</v>
      </c>
      <c r="U124" s="17">
        <v>30279</v>
      </c>
      <c r="V124" s="22">
        <f>SUM(J124:U124)</f>
        <v>478517</v>
      </c>
    </row>
    <row r="125" spans="1:22" ht="15.75" x14ac:dyDescent="0.25">
      <c r="A125" s="312"/>
      <c r="B125" s="315"/>
      <c r="C125" s="315"/>
      <c r="D125" s="315"/>
      <c r="E125" s="315"/>
      <c r="F125" s="315"/>
      <c r="G125" s="315"/>
      <c r="H125" s="315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313"/>
      <c r="B126" s="315"/>
      <c r="C126" s="315"/>
      <c r="D126" s="315"/>
      <c r="E126" s="315"/>
      <c r="F126" s="315"/>
      <c r="G126" s="315"/>
      <c r="H126" s="315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478651</v>
      </c>
    </row>
    <row r="128" spans="1:22" ht="15.75" x14ac:dyDescent="0.25">
      <c r="A128" s="311">
        <v>647</v>
      </c>
      <c r="B128" s="314" t="s">
        <v>59</v>
      </c>
      <c r="C128" s="314" t="s">
        <v>83</v>
      </c>
      <c r="D128" s="317">
        <v>37.9</v>
      </c>
      <c r="E128" s="320" t="s">
        <v>155</v>
      </c>
      <c r="F128" s="314" t="s">
        <v>42</v>
      </c>
      <c r="G128" s="314" t="s">
        <v>157</v>
      </c>
      <c r="H128" s="314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3550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3550</v>
      </c>
    </row>
    <row r="129" spans="1:22" ht="15.75" x14ac:dyDescent="0.25">
      <c r="A129" s="312"/>
      <c r="B129" s="315"/>
      <c r="C129" s="315"/>
      <c r="D129" s="318"/>
      <c r="E129" s="321"/>
      <c r="F129" s="315"/>
      <c r="G129" s="315"/>
      <c r="H129" s="315"/>
      <c r="I129" s="43" t="s">
        <v>98</v>
      </c>
      <c r="J129" s="32">
        <v>232</v>
      </c>
      <c r="K129" s="32">
        <v>0</v>
      </c>
      <c r="L129" s="32">
        <v>10260</v>
      </c>
      <c r="M129" s="32">
        <v>7360</v>
      </c>
      <c r="N129" s="32">
        <v>16586</v>
      </c>
      <c r="O129" s="32">
        <v>7279</v>
      </c>
      <c r="P129" s="32">
        <v>17519</v>
      </c>
      <c r="Q129" s="56">
        <v>17281</v>
      </c>
      <c r="R129" s="56">
        <v>6136</v>
      </c>
      <c r="S129" s="32">
        <v>6709</v>
      </c>
      <c r="T129" s="32">
        <v>5979</v>
      </c>
      <c r="U129" s="32">
        <v>18178</v>
      </c>
      <c r="V129" s="33">
        <f t="shared" si="4"/>
        <v>113519</v>
      </c>
    </row>
    <row r="130" spans="1:22" ht="15.75" x14ac:dyDescent="0.25">
      <c r="A130" s="312"/>
      <c r="B130" s="315"/>
      <c r="C130" s="315"/>
      <c r="D130" s="318"/>
      <c r="E130" s="315"/>
      <c r="F130" s="315"/>
      <c r="G130" s="315"/>
      <c r="H130" s="315"/>
      <c r="I130" s="18" t="s">
        <v>75</v>
      </c>
      <c r="J130" s="28">
        <v>0</v>
      </c>
      <c r="K130" s="28">
        <v>0</v>
      </c>
      <c r="L130" s="28">
        <v>10395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10395</v>
      </c>
    </row>
    <row r="131" spans="1:22" ht="15.75" x14ac:dyDescent="0.25">
      <c r="A131" s="312"/>
      <c r="B131" s="315"/>
      <c r="C131" s="315"/>
      <c r="D131" s="318"/>
      <c r="E131" s="315"/>
      <c r="F131" s="315"/>
      <c r="G131" s="315"/>
      <c r="H131" s="315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312"/>
      <c r="B132" s="315"/>
      <c r="C132" s="315"/>
      <c r="D132" s="318"/>
      <c r="E132" s="315"/>
      <c r="F132" s="315"/>
      <c r="G132" s="315"/>
      <c r="H132" s="315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312"/>
      <c r="B133" s="315"/>
      <c r="C133" s="315"/>
      <c r="D133" s="318"/>
      <c r="E133" s="315"/>
      <c r="F133" s="315"/>
      <c r="G133" s="315"/>
      <c r="H133" s="315"/>
      <c r="I133" s="4" t="s">
        <v>97</v>
      </c>
      <c r="J133" s="16">
        <v>227997</v>
      </c>
      <c r="K133" s="17">
        <v>260075</v>
      </c>
      <c r="L133" s="17">
        <v>169516</v>
      </c>
      <c r="M133" s="17">
        <v>145954</v>
      </c>
      <c r="N133" s="17">
        <v>193505</v>
      </c>
      <c r="O133" s="17">
        <v>258028</v>
      </c>
      <c r="P133" s="17">
        <v>207042</v>
      </c>
      <c r="Q133" s="16">
        <v>260473</v>
      </c>
      <c r="R133" s="16">
        <v>137055</v>
      </c>
      <c r="S133" s="17">
        <v>31194</v>
      </c>
      <c r="T133" s="17">
        <v>109467</v>
      </c>
      <c r="U133" s="17">
        <v>279979</v>
      </c>
      <c r="V133" s="22">
        <f t="shared" si="4"/>
        <v>2280285</v>
      </c>
    </row>
    <row r="134" spans="1:22" ht="15.75" x14ac:dyDescent="0.25">
      <c r="A134" s="312"/>
      <c r="B134" s="315"/>
      <c r="C134" s="315"/>
      <c r="D134" s="318"/>
      <c r="E134" s="315"/>
      <c r="F134" s="315"/>
      <c r="G134" s="315"/>
      <c r="H134" s="315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313"/>
      <c r="B135" s="316"/>
      <c r="C135" s="316"/>
      <c r="D135" s="319"/>
      <c r="E135" s="316"/>
      <c r="F135" s="316"/>
      <c r="G135" s="316"/>
      <c r="H135" s="316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9621</v>
      </c>
      <c r="R135" s="56">
        <v>0</v>
      </c>
      <c r="S135" s="32">
        <v>4908</v>
      </c>
      <c r="T135" s="32">
        <v>0</v>
      </c>
      <c r="U135" s="32">
        <v>5472</v>
      </c>
      <c r="V135" s="33">
        <f t="shared" si="4"/>
        <v>20001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2427750</v>
      </c>
    </row>
    <row r="137" spans="1:22" ht="15.75" x14ac:dyDescent="0.25">
      <c r="A137" s="311">
        <v>648</v>
      </c>
      <c r="B137" s="315" t="s">
        <v>52</v>
      </c>
      <c r="C137" s="315" t="s">
        <v>83</v>
      </c>
      <c r="D137" s="318">
        <v>37.799999999999997</v>
      </c>
      <c r="E137" s="315" t="s">
        <v>157</v>
      </c>
      <c r="F137" s="315" t="s">
        <v>42</v>
      </c>
      <c r="G137" s="321" t="s">
        <v>155</v>
      </c>
      <c r="H137" s="315" t="s">
        <v>42</v>
      </c>
      <c r="I137" s="41" t="s">
        <v>92</v>
      </c>
      <c r="J137" s="15">
        <v>197477</v>
      </c>
      <c r="K137" s="15">
        <v>181411</v>
      </c>
      <c r="L137" s="15">
        <v>183026</v>
      </c>
      <c r="M137" s="15">
        <v>177868</v>
      </c>
      <c r="N137" s="15">
        <v>198040</v>
      </c>
      <c r="O137" s="15">
        <v>216769</v>
      </c>
      <c r="P137" s="15">
        <v>227131</v>
      </c>
      <c r="Q137" s="14">
        <v>236447</v>
      </c>
      <c r="R137" s="14">
        <v>221044</v>
      </c>
      <c r="S137" s="15">
        <v>248804</v>
      </c>
      <c r="T137" s="15">
        <v>104074</v>
      </c>
      <c r="U137" s="15">
        <v>128105</v>
      </c>
      <c r="V137" s="23">
        <f>SUM(J137:U137)</f>
        <v>2320196</v>
      </c>
    </row>
    <row r="138" spans="1:22" ht="15.75" x14ac:dyDescent="0.25">
      <c r="A138" s="312"/>
      <c r="B138" s="315"/>
      <c r="C138" s="315"/>
      <c r="D138" s="318"/>
      <c r="E138" s="315"/>
      <c r="F138" s="315"/>
      <c r="G138" s="315"/>
      <c r="H138" s="315"/>
      <c r="I138" s="4" t="s">
        <v>91</v>
      </c>
      <c r="J138" s="17">
        <v>0</v>
      </c>
      <c r="K138" s="17">
        <v>4470</v>
      </c>
      <c r="L138" s="17">
        <v>0</v>
      </c>
      <c r="M138" s="17">
        <v>0</v>
      </c>
      <c r="N138" s="17">
        <v>4110</v>
      </c>
      <c r="O138" s="17">
        <v>0</v>
      </c>
      <c r="P138" s="17">
        <v>4658</v>
      </c>
      <c r="Q138" s="16">
        <v>0</v>
      </c>
      <c r="R138" s="16">
        <v>0</v>
      </c>
      <c r="S138" s="17">
        <v>5138</v>
      </c>
      <c r="T138" s="17">
        <v>10042</v>
      </c>
      <c r="U138" s="17">
        <v>5615</v>
      </c>
      <c r="V138" s="22">
        <f>SUM(J138:U138)</f>
        <v>34033</v>
      </c>
    </row>
    <row r="139" spans="1:22" ht="15.75" x14ac:dyDescent="0.25">
      <c r="A139" s="312"/>
      <c r="B139" s="315"/>
      <c r="C139" s="315"/>
      <c r="D139" s="318"/>
      <c r="E139" s="315"/>
      <c r="F139" s="315"/>
      <c r="G139" s="315"/>
      <c r="H139" s="315"/>
      <c r="I139" s="18" t="s">
        <v>93</v>
      </c>
      <c r="J139" s="28">
        <v>15401</v>
      </c>
      <c r="K139" s="28">
        <v>14486</v>
      </c>
      <c r="L139" s="28">
        <v>15458</v>
      </c>
      <c r="M139" s="28">
        <v>25035</v>
      </c>
      <c r="N139" s="28">
        <v>25444</v>
      </c>
      <c r="O139" s="28">
        <v>9022</v>
      </c>
      <c r="P139" s="28">
        <v>12601</v>
      </c>
      <c r="Q139" s="55">
        <v>16200</v>
      </c>
      <c r="R139" s="55">
        <v>5558</v>
      </c>
      <c r="S139" s="28">
        <v>0</v>
      </c>
      <c r="T139" s="28">
        <v>13092</v>
      </c>
      <c r="U139" s="28">
        <v>0</v>
      </c>
      <c r="V139" s="29">
        <f>SUM(J139:U139)</f>
        <v>152297</v>
      </c>
    </row>
    <row r="140" spans="1:22" ht="16.5" thickBot="1" x14ac:dyDescent="0.3">
      <c r="A140" s="313"/>
      <c r="B140" s="315"/>
      <c r="C140" s="315"/>
      <c r="D140" s="318"/>
      <c r="E140" s="315"/>
      <c r="F140" s="315"/>
      <c r="G140" s="315"/>
      <c r="H140" s="315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2506526</v>
      </c>
    </row>
    <row r="142" spans="1:22" ht="15.75" x14ac:dyDescent="0.25">
      <c r="A142" s="311">
        <v>658</v>
      </c>
      <c r="B142" s="314" t="s">
        <v>54</v>
      </c>
      <c r="C142" s="314" t="s">
        <v>83</v>
      </c>
      <c r="D142" s="317">
        <v>152.69999999999999</v>
      </c>
      <c r="E142" s="314" t="s">
        <v>100</v>
      </c>
      <c r="F142" s="314" t="s">
        <v>42</v>
      </c>
      <c r="G142" s="314" t="s">
        <v>154</v>
      </c>
      <c r="H142" s="314" t="s">
        <v>42</v>
      </c>
      <c r="I142" s="41" t="s">
        <v>94</v>
      </c>
      <c r="J142" s="15">
        <v>14026</v>
      </c>
      <c r="K142" s="15">
        <v>0</v>
      </c>
      <c r="L142" s="15">
        <v>16983</v>
      </c>
      <c r="M142" s="15">
        <v>36023</v>
      </c>
      <c r="N142" s="15">
        <v>10593</v>
      </c>
      <c r="O142" s="15">
        <v>14024</v>
      </c>
      <c r="P142" s="15">
        <v>23512</v>
      </c>
      <c r="Q142" s="14">
        <v>30941</v>
      </c>
      <c r="R142" s="14">
        <v>53126</v>
      </c>
      <c r="S142" s="15">
        <v>15452</v>
      </c>
      <c r="T142" s="15">
        <v>15191</v>
      </c>
      <c r="U142" s="15">
        <v>20051</v>
      </c>
      <c r="V142" s="23">
        <f t="shared" ref="V142:V148" si="5">SUM(J142:U142)</f>
        <v>249922</v>
      </c>
    </row>
    <row r="143" spans="1:22" ht="15.75" x14ac:dyDescent="0.25">
      <c r="A143" s="312"/>
      <c r="B143" s="315"/>
      <c r="C143" s="315"/>
      <c r="D143" s="318"/>
      <c r="E143" s="315"/>
      <c r="F143" s="315"/>
      <c r="G143" s="315"/>
      <c r="H143" s="315"/>
      <c r="I143" s="4" t="s">
        <v>92</v>
      </c>
      <c r="J143" s="17">
        <v>113844</v>
      </c>
      <c r="K143" s="17">
        <v>93131</v>
      </c>
      <c r="L143" s="17">
        <v>46432</v>
      </c>
      <c r="M143" s="17">
        <v>34668</v>
      </c>
      <c r="N143" s="17">
        <v>55465</v>
      </c>
      <c r="O143" s="17">
        <v>97160</v>
      </c>
      <c r="P143" s="17">
        <v>71052</v>
      </c>
      <c r="Q143" s="16">
        <v>50158</v>
      </c>
      <c r="R143" s="16">
        <v>0</v>
      </c>
      <c r="S143" s="17">
        <v>54456</v>
      </c>
      <c r="T143" s="17">
        <v>73867</v>
      </c>
      <c r="U143" s="17">
        <v>138285</v>
      </c>
      <c r="V143" s="22">
        <f t="shared" si="5"/>
        <v>828518</v>
      </c>
    </row>
    <row r="144" spans="1:22" ht="15.75" x14ac:dyDescent="0.25">
      <c r="A144" s="312"/>
      <c r="B144" s="315"/>
      <c r="C144" s="315"/>
      <c r="D144" s="318"/>
      <c r="E144" s="315"/>
      <c r="F144" s="315"/>
      <c r="G144" s="315"/>
      <c r="H144" s="315"/>
      <c r="I144" s="4" t="s">
        <v>91</v>
      </c>
      <c r="J144" s="17">
        <v>0</v>
      </c>
      <c r="K144" s="17">
        <v>0</v>
      </c>
      <c r="L144" s="17">
        <v>0</v>
      </c>
      <c r="M144" s="17">
        <v>37118</v>
      </c>
      <c r="N144" s="17">
        <v>64505</v>
      </c>
      <c r="O144" s="17">
        <v>53476</v>
      </c>
      <c r="P144" s="17">
        <v>57935</v>
      </c>
      <c r="Q144" s="16">
        <v>33182</v>
      </c>
      <c r="R144" s="16">
        <v>46808</v>
      </c>
      <c r="S144" s="17">
        <v>8334</v>
      </c>
      <c r="T144" s="17">
        <v>16286</v>
      </c>
      <c r="U144" s="17">
        <v>32144</v>
      </c>
      <c r="V144" s="22">
        <f t="shared" si="5"/>
        <v>349788</v>
      </c>
    </row>
    <row r="145" spans="1:22" ht="15.75" x14ac:dyDescent="0.25">
      <c r="A145" s="312"/>
      <c r="B145" s="315"/>
      <c r="C145" s="315"/>
      <c r="D145" s="318"/>
      <c r="E145" s="315"/>
      <c r="F145" s="315"/>
      <c r="G145" s="315"/>
      <c r="H145" s="315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312"/>
      <c r="B146" s="315"/>
      <c r="C146" s="315"/>
      <c r="D146" s="318"/>
      <c r="E146" s="315"/>
      <c r="F146" s="315"/>
      <c r="G146" s="315"/>
      <c r="H146" s="315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312"/>
      <c r="B147" s="315"/>
      <c r="C147" s="315"/>
      <c r="D147" s="318"/>
      <c r="E147" s="315"/>
      <c r="F147" s="315"/>
      <c r="G147" s="315"/>
      <c r="H147" s="315"/>
      <c r="I147" s="4" t="s">
        <v>93</v>
      </c>
      <c r="J147" s="17">
        <v>50446</v>
      </c>
      <c r="K147" s="17">
        <v>17520</v>
      </c>
      <c r="L147" s="17">
        <v>5854</v>
      </c>
      <c r="M147" s="17">
        <v>5964</v>
      </c>
      <c r="N147" s="17">
        <v>74249</v>
      </c>
      <c r="O147" s="17">
        <v>40849</v>
      </c>
      <c r="P147" s="17">
        <v>88065</v>
      </c>
      <c r="Q147" s="16">
        <v>20141</v>
      </c>
      <c r="R147" s="16">
        <v>4928</v>
      </c>
      <c r="S147" s="17">
        <v>30818</v>
      </c>
      <c r="T147" s="17">
        <v>66455</v>
      </c>
      <c r="U147" s="17">
        <v>23132</v>
      </c>
      <c r="V147" s="22">
        <f t="shared" si="5"/>
        <v>428421</v>
      </c>
    </row>
    <row r="148" spans="1:22" ht="16.5" thickBot="1" x14ac:dyDescent="0.3">
      <c r="A148" s="313"/>
      <c r="B148" s="316"/>
      <c r="C148" s="316"/>
      <c r="D148" s="319"/>
      <c r="E148" s="316"/>
      <c r="F148" s="316"/>
      <c r="G148" s="316"/>
      <c r="H148" s="316"/>
      <c r="I148" s="43" t="s">
        <v>90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56">
        <v>0</v>
      </c>
      <c r="R148" s="56">
        <v>0</v>
      </c>
      <c r="S148" s="32">
        <v>20332</v>
      </c>
      <c r="T148" s="32">
        <v>10336</v>
      </c>
      <c r="U148" s="32">
        <v>0</v>
      </c>
      <c r="V148" s="33">
        <f t="shared" si="5"/>
        <v>30668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1887317</v>
      </c>
    </row>
    <row r="150" spans="1:22" ht="15.75" x14ac:dyDescent="0.25">
      <c r="A150" s="311">
        <v>667</v>
      </c>
      <c r="B150" s="315" t="s">
        <v>49</v>
      </c>
      <c r="C150" s="315" t="s">
        <v>79</v>
      </c>
      <c r="D150" s="318">
        <v>98.8</v>
      </c>
      <c r="E150" s="315" t="s">
        <v>156</v>
      </c>
      <c r="F150" s="315" t="s">
        <v>42</v>
      </c>
      <c r="G150" s="315" t="s">
        <v>100</v>
      </c>
      <c r="H150" s="315" t="s">
        <v>42</v>
      </c>
      <c r="I150" s="41" t="s">
        <v>94</v>
      </c>
      <c r="J150" s="15">
        <v>3586</v>
      </c>
      <c r="K150" s="15">
        <v>3990</v>
      </c>
      <c r="L150" s="15">
        <v>3995</v>
      </c>
      <c r="M150" s="15">
        <v>0</v>
      </c>
      <c r="N150" s="15">
        <v>8433</v>
      </c>
      <c r="O150" s="15">
        <v>4022</v>
      </c>
      <c r="P150" s="15">
        <v>10488</v>
      </c>
      <c r="Q150" s="14">
        <v>12026</v>
      </c>
      <c r="R150" s="14">
        <v>10783</v>
      </c>
      <c r="S150" s="15">
        <v>11562</v>
      </c>
      <c r="T150" s="15">
        <v>7980</v>
      </c>
      <c r="U150" s="15">
        <v>8003</v>
      </c>
      <c r="V150" s="23">
        <f t="shared" ref="V150:V155" si="6">SUM(J150:U150)</f>
        <v>84868</v>
      </c>
    </row>
    <row r="151" spans="1:22" ht="15.75" x14ac:dyDescent="0.25">
      <c r="A151" s="312"/>
      <c r="B151" s="315"/>
      <c r="C151" s="315"/>
      <c r="D151" s="318"/>
      <c r="E151" s="315"/>
      <c r="F151" s="315"/>
      <c r="G151" s="315"/>
      <c r="H151" s="315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312"/>
      <c r="B152" s="315"/>
      <c r="C152" s="315"/>
      <c r="D152" s="318"/>
      <c r="E152" s="315"/>
      <c r="F152" s="315"/>
      <c r="G152" s="315"/>
      <c r="H152" s="315"/>
      <c r="I152" s="3" t="s">
        <v>103</v>
      </c>
      <c r="J152" s="17">
        <v>0</v>
      </c>
      <c r="K152" s="17">
        <v>2546</v>
      </c>
      <c r="L152" s="17">
        <v>0</v>
      </c>
      <c r="M152" s="17">
        <v>2455</v>
      </c>
      <c r="N152" s="17">
        <v>1376</v>
      </c>
      <c r="O152" s="17">
        <v>0</v>
      </c>
      <c r="P152" s="17">
        <v>4486</v>
      </c>
      <c r="Q152" s="16">
        <v>5723</v>
      </c>
      <c r="R152" s="16">
        <v>3946</v>
      </c>
      <c r="S152" s="17">
        <v>2792</v>
      </c>
      <c r="T152" s="17">
        <v>4533</v>
      </c>
      <c r="U152" s="17">
        <v>3886</v>
      </c>
      <c r="V152" s="22">
        <f t="shared" si="6"/>
        <v>31743</v>
      </c>
    </row>
    <row r="153" spans="1:22" ht="15.75" x14ac:dyDescent="0.25">
      <c r="A153" s="312"/>
      <c r="B153" s="315"/>
      <c r="C153" s="315"/>
      <c r="D153" s="318"/>
      <c r="E153" s="315"/>
      <c r="F153" s="315"/>
      <c r="G153" s="315"/>
      <c r="H153" s="315"/>
      <c r="I153" s="37" t="s">
        <v>91</v>
      </c>
      <c r="J153" s="28">
        <v>51264</v>
      </c>
      <c r="K153" s="28">
        <v>23971</v>
      </c>
      <c r="L153" s="28">
        <v>59622</v>
      </c>
      <c r="M153" s="28">
        <v>58867</v>
      </c>
      <c r="N153" s="28">
        <v>68247</v>
      </c>
      <c r="O153" s="28">
        <v>59939</v>
      </c>
      <c r="P153" s="28">
        <v>51797</v>
      </c>
      <c r="Q153" s="55">
        <v>57580</v>
      </c>
      <c r="R153" s="55">
        <v>50776</v>
      </c>
      <c r="S153" s="28">
        <v>63053</v>
      </c>
      <c r="T153" s="28">
        <v>45584</v>
      </c>
      <c r="U153" s="28">
        <v>34791</v>
      </c>
      <c r="V153" s="29">
        <f t="shared" si="6"/>
        <v>625491</v>
      </c>
    </row>
    <row r="154" spans="1:22" ht="15.75" x14ac:dyDescent="0.25">
      <c r="A154" s="312"/>
      <c r="B154" s="315"/>
      <c r="C154" s="315"/>
      <c r="D154" s="318"/>
      <c r="E154" s="315"/>
      <c r="F154" s="315"/>
      <c r="G154" s="315"/>
      <c r="H154" s="315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313"/>
      <c r="B155" s="315"/>
      <c r="C155" s="315"/>
      <c r="D155" s="318"/>
      <c r="E155" s="315"/>
      <c r="F155" s="315"/>
      <c r="G155" s="315"/>
      <c r="H155" s="315"/>
      <c r="I155" s="18" t="s">
        <v>95</v>
      </c>
      <c r="J155" s="28">
        <v>0</v>
      </c>
      <c r="K155" s="28">
        <v>2075</v>
      </c>
      <c r="L155" s="28">
        <v>0</v>
      </c>
      <c r="M155" s="28">
        <v>0</v>
      </c>
      <c r="N155" s="28">
        <v>1991</v>
      </c>
      <c r="O155" s="28">
        <v>10053</v>
      </c>
      <c r="P155" s="28">
        <v>0</v>
      </c>
      <c r="Q155" s="55">
        <v>6976</v>
      </c>
      <c r="R155" s="55">
        <v>0</v>
      </c>
      <c r="S155" s="28">
        <v>0</v>
      </c>
      <c r="T155" s="28">
        <v>7799</v>
      </c>
      <c r="U155" s="28">
        <v>11134</v>
      </c>
      <c r="V155" s="29">
        <f t="shared" si="6"/>
        <v>40028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782130</v>
      </c>
    </row>
    <row r="157" spans="1:22" ht="15.75" x14ac:dyDescent="0.25">
      <c r="A157" s="311">
        <v>668</v>
      </c>
      <c r="B157" s="314" t="s">
        <v>49</v>
      </c>
      <c r="C157" s="314" t="s">
        <v>80</v>
      </c>
      <c r="D157" s="317">
        <v>98.8</v>
      </c>
      <c r="E157" s="314" t="s">
        <v>100</v>
      </c>
      <c r="F157" s="314" t="s">
        <v>42</v>
      </c>
      <c r="G157" s="314" t="s">
        <v>156</v>
      </c>
      <c r="H157" s="314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312"/>
      <c r="B158" s="315"/>
      <c r="C158" s="315"/>
      <c r="D158" s="318"/>
      <c r="E158" s="315"/>
      <c r="F158" s="315"/>
      <c r="G158" s="315"/>
      <c r="H158" s="315"/>
      <c r="I158" s="4" t="s">
        <v>92</v>
      </c>
      <c r="J158" s="17">
        <v>96255</v>
      </c>
      <c r="K158" s="17">
        <v>64021</v>
      </c>
      <c r="L158" s="17">
        <v>115732</v>
      </c>
      <c r="M158" s="17">
        <v>93765</v>
      </c>
      <c r="N158" s="17">
        <v>77107</v>
      </c>
      <c r="O158" s="17">
        <v>134607</v>
      </c>
      <c r="P158" s="17">
        <v>124974</v>
      </c>
      <c r="Q158" s="16">
        <v>133577</v>
      </c>
      <c r="R158" s="16">
        <v>105040</v>
      </c>
      <c r="S158" s="17">
        <v>163748</v>
      </c>
      <c r="T158" s="17">
        <v>126424</v>
      </c>
      <c r="U158" s="17">
        <v>126586</v>
      </c>
      <c r="V158" s="22">
        <f>SUM(J158:U158)</f>
        <v>1361836</v>
      </c>
    </row>
    <row r="159" spans="1:22" ht="15.75" x14ac:dyDescent="0.25">
      <c r="A159" s="312"/>
      <c r="B159" s="315"/>
      <c r="C159" s="315"/>
      <c r="D159" s="318"/>
      <c r="E159" s="315"/>
      <c r="F159" s="315"/>
      <c r="G159" s="315"/>
      <c r="H159" s="315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15"/>
      <c r="C160" s="315"/>
      <c r="D160" s="318"/>
      <c r="E160" s="315"/>
      <c r="F160" s="315"/>
      <c r="G160" s="315"/>
      <c r="H160" s="315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313"/>
      <c r="B161" s="316"/>
      <c r="C161" s="316"/>
      <c r="D161" s="319"/>
      <c r="E161" s="316"/>
      <c r="F161" s="316"/>
      <c r="G161" s="316"/>
      <c r="H161" s="316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1361836</v>
      </c>
    </row>
    <row r="163" spans="1:22" ht="15.75" x14ac:dyDescent="0.25">
      <c r="A163" s="311">
        <v>669</v>
      </c>
      <c r="B163" s="314" t="s">
        <v>49</v>
      </c>
      <c r="C163" s="314" t="s">
        <v>85</v>
      </c>
      <c r="D163" s="317">
        <v>98.8</v>
      </c>
      <c r="E163" s="326" t="s">
        <v>100</v>
      </c>
      <c r="F163" s="314" t="s">
        <v>42</v>
      </c>
      <c r="G163" s="326" t="s">
        <v>156</v>
      </c>
      <c r="H163" s="314" t="s">
        <v>42</v>
      </c>
      <c r="I163" s="41" t="s">
        <v>98</v>
      </c>
      <c r="J163" s="15">
        <v>23395</v>
      </c>
      <c r="K163" s="15">
        <v>15834</v>
      </c>
      <c r="L163" s="15">
        <v>29106</v>
      </c>
      <c r="M163" s="15">
        <v>22670</v>
      </c>
      <c r="N163" s="15">
        <v>16301</v>
      </c>
      <c r="O163" s="15">
        <v>4000</v>
      </c>
      <c r="P163" s="15">
        <v>13457</v>
      </c>
      <c r="Q163" s="14">
        <v>15578</v>
      </c>
      <c r="R163" s="14">
        <v>21885</v>
      </c>
      <c r="S163" s="15">
        <v>35828</v>
      </c>
      <c r="T163" s="15">
        <v>32644</v>
      </c>
      <c r="U163" s="15">
        <v>18672</v>
      </c>
      <c r="V163" s="23">
        <f t="shared" ref="V163:V169" si="7">SUM(J163:U163)</f>
        <v>249370</v>
      </c>
    </row>
    <row r="164" spans="1:22" ht="15.75" x14ac:dyDescent="0.25">
      <c r="A164" s="312"/>
      <c r="B164" s="315"/>
      <c r="C164" s="315"/>
      <c r="D164" s="318"/>
      <c r="E164" s="327"/>
      <c r="F164" s="315"/>
      <c r="G164" s="327"/>
      <c r="H164" s="315"/>
      <c r="I164" s="4" t="s">
        <v>75</v>
      </c>
      <c r="J164" s="17">
        <v>0</v>
      </c>
      <c r="K164" s="17">
        <v>0</v>
      </c>
      <c r="L164" s="17">
        <v>43062</v>
      </c>
      <c r="M164" s="17">
        <v>27650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70712</v>
      </c>
    </row>
    <row r="165" spans="1:22" ht="15.75" x14ac:dyDescent="0.25">
      <c r="A165" s="312"/>
      <c r="B165" s="315"/>
      <c r="C165" s="315"/>
      <c r="D165" s="318"/>
      <c r="E165" s="327"/>
      <c r="F165" s="315"/>
      <c r="G165" s="327"/>
      <c r="H165" s="315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312"/>
      <c r="B166" s="315"/>
      <c r="C166" s="315"/>
      <c r="D166" s="318"/>
      <c r="E166" s="327"/>
      <c r="F166" s="315"/>
      <c r="G166" s="327"/>
      <c r="H166" s="315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312"/>
      <c r="B167" s="315"/>
      <c r="C167" s="315"/>
      <c r="D167" s="318"/>
      <c r="E167" s="327"/>
      <c r="F167" s="315"/>
      <c r="G167" s="327"/>
      <c r="H167" s="315"/>
      <c r="I167" s="4" t="s">
        <v>97</v>
      </c>
      <c r="J167" s="17">
        <v>41052</v>
      </c>
      <c r="K167" s="17">
        <v>26636</v>
      </c>
      <c r="L167" s="17">
        <v>6754</v>
      </c>
      <c r="M167" s="17">
        <v>27154</v>
      </c>
      <c r="N167" s="17">
        <v>11334</v>
      </c>
      <c r="O167" s="17">
        <v>0</v>
      </c>
      <c r="P167" s="17">
        <v>17325</v>
      </c>
      <c r="Q167" s="16">
        <v>22231</v>
      </c>
      <c r="R167" s="16">
        <v>0</v>
      </c>
      <c r="S167" s="17">
        <v>0</v>
      </c>
      <c r="T167" s="17">
        <v>0</v>
      </c>
      <c r="U167" s="17">
        <v>19222</v>
      </c>
      <c r="V167" s="22">
        <f t="shared" si="7"/>
        <v>171708</v>
      </c>
    </row>
    <row r="168" spans="1:22" ht="15.75" x14ac:dyDescent="0.25">
      <c r="A168" s="312"/>
      <c r="B168" s="315"/>
      <c r="C168" s="315"/>
      <c r="D168" s="318"/>
      <c r="E168" s="327"/>
      <c r="F168" s="315"/>
      <c r="G168" s="327"/>
      <c r="H168" s="315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313"/>
      <c r="B169" s="316"/>
      <c r="C169" s="316"/>
      <c r="D169" s="319"/>
      <c r="E169" s="328"/>
      <c r="F169" s="316"/>
      <c r="G169" s="328"/>
      <c r="H169" s="316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491790</v>
      </c>
    </row>
    <row r="171" spans="1:22" ht="15.75" customHeight="1" x14ac:dyDescent="0.25">
      <c r="A171" s="331" t="s">
        <v>125</v>
      </c>
      <c r="B171" s="320" t="s">
        <v>168</v>
      </c>
      <c r="C171" s="314" t="s">
        <v>86</v>
      </c>
      <c r="D171" s="317">
        <v>58.7</v>
      </c>
      <c r="E171" s="340" t="s">
        <v>158</v>
      </c>
      <c r="F171" s="314" t="s">
        <v>42</v>
      </c>
      <c r="G171" s="340" t="s">
        <v>159</v>
      </c>
      <c r="H171" s="314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332"/>
      <c r="B172" s="315"/>
      <c r="C172" s="315"/>
      <c r="D172" s="318"/>
      <c r="E172" s="341"/>
      <c r="F172" s="315"/>
      <c r="G172" s="341"/>
      <c r="H172" s="315"/>
      <c r="I172" s="4" t="s">
        <v>92</v>
      </c>
      <c r="J172" s="17">
        <v>0</v>
      </c>
      <c r="K172" s="17">
        <v>0</v>
      </c>
      <c r="L172" s="17">
        <v>58149</v>
      </c>
      <c r="M172" s="17">
        <v>31661</v>
      </c>
      <c r="N172" s="17">
        <v>28002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152409</v>
      </c>
      <c r="U172" s="17">
        <v>71764</v>
      </c>
      <c r="V172" s="22">
        <f t="shared" si="8"/>
        <v>341985</v>
      </c>
    </row>
    <row r="173" spans="1:22" ht="15.75" x14ac:dyDescent="0.25">
      <c r="A173" s="332"/>
      <c r="B173" s="315"/>
      <c r="C173" s="315"/>
      <c r="D173" s="318"/>
      <c r="E173" s="341"/>
      <c r="F173" s="315"/>
      <c r="G173" s="341"/>
      <c r="H173" s="315"/>
      <c r="I173" s="4" t="s">
        <v>91</v>
      </c>
      <c r="J173" s="17">
        <v>85537</v>
      </c>
      <c r="K173" s="17">
        <v>101029</v>
      </c>
      <c r="L173" s="17">
        <v>115508</v>
      </c>
      <c r="M173" s="17">
        <v>109281</v>
      </c>
      <c r="N173" s="17">
        <v>80806</v>
      </c>
      <c r="O173" s="17">
        <v>58636</v>
      </c>
      <c r="P173" s="17">
        <v>70143</v>
      </c>
      <c r="Q173" s="16">
        <v>94936</v>
      </c>
      <c r="R173" s="16">
        <v>89580</v>
      </c>
      <c r="S173" s="17">
        <v>126835</v>
      </c>
      <c r="T173" s="17">
        <v>67836</v>
      </c>
      <c r="U173" s="17">
        <v>121588</v>
      </c>
      <c r="V173" s="22">
        <f t="shared" si="8"/>
        <v>1121715</v>
      </c>
    </row>
    <row r="174" spans="1:22" ht="15.75" x14ac:dyDescent="0.25">
      <c r="A174" s="332"/>
      <c r="B174" s="315"/>
      <c r="C174" s="315"/>
      <c r="D174" s="318"/>
      <c r="E174" s="341"/>
      <c r="F174" s="315"/>
      <c r="G174" s="341"/>
      <c r="H174" s="315"/>
      <c r="I174" s="4" t="s">
        <v>93</v>
      </c>
      <c r="J174" s="17">
        <v>214867</v>
      </c>
      <c r="K174" s="17">
        <v>211834</v>
      </c>
      <c r="L174" s="17">
        <v>224432</v>
      </c>
      <c r="M174" s="17">
        <v>193707</v>
      </c>
      <c r="N174" s="17">
        <v>210287</v>
      </c>
      <c r="O174" s="17">
        <v>213890</v>
      </c>
      <c r="P174" s="17">
        <v>210807</v>
      </c>
      <c r="Q174" s="16">
        <v>142914</v>
      </c>
      <c r="R174" s="16">
        <v>44418</v>
      </c>
      <c r="S174" s="17">
        <v>47844</v>
      </c>
      <c r="T174" s="17">
        <v>201640</v>
      </c>
      <c r="U174" s="17">
        <v>196812</v>
      </c>
      <c r="V174" s="22">
        <f t="shared" si="8"/>
        <v>2113452</v>
      </c>
    </row>
    <row r="175" spans="1:22" ht="15.75" x14ac:dyDescent="0.25">
      <c r="A175" s="332"/>
      <c r="B175" s="315"/>
      <c r="C175" s="315"/>
      <c r="D175" s="318"/>
      <c r="E175" s="341"/>
      <c r="F175" s="315"/>
      <c r="G175" s="341"/>
      <c r="H175" s="315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33"/>
      <c r="B176" s="316"/>
      <c r="C176" s="316"/>
      <c r="D176" s="319"/>
      <c r="E176" s="355"/>
      <c r="F176" s="316"/>
      <c r="G176" s="355"/>
      <c r="H176" s="316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0</v>
      </c>
      <c r="U176" s="32">
        <v>0</v>
      </c>
      <c r="V176" s="33">
        <f t="shared" si="8"/>
        <v>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3577152</v>
      </c>
    </row>
    <row r="178" spans="1:22" ht="15.75" x14ac:dyDescent="0.25">
      <c r="A178" s="331" t="s">
        <v>126</v>
      </c>
      <c r="B178" s="320" t="s">
        <v>169</v>
      </c>
      <c r="C178" s="314" t="s">
        <v>86</v>
      </c>
      <c r="D178" s="317">
        <v>36.200000000000003</v>
      </c>
      <c r="E178" s="326" t="s">
        <v>10</v>
      </c>
      <c r="F178" s="314" t="s">
        <v>42</v>
      </c>
      <c r="G178" s="340" t="s">
        <v>158</v>
      </c>
      <c r="H178" s="314" t="s">
        <v>42</v>
      </c>
      <c r="I178" s="4" t="s">
        <v>92</v>
      </c>
      <c r="J178" s="17">
        <v>93512</v>
      </c>
      <c r="K178" s="17">
        <v>92720</v>
      </c>
      <c r="L178" s="17">
        <v>67743</v>
      </c>
      <c r="M178" s="17">
        <v>144271</v>
      </c>
      <c r="N178" s="17">
        <v>112583</v>
      </c>
      <c r="O178" s="17">
        <v>61049</v>
      </c>
      <c r="P178" s="17">
        <v>142637</v>
      </c>
      <c r="Q178" s="16">
        <v>142716</v>
      </c>
      <c r="R178" s="16">
        <v>173331</v>
      </c>
      <c r="S178" s="17">
        <v>12081</v>
      </c>
      <c r="T178" s="17">
        <v>52783</v>
      </c>
      <c r="U178" s="17">
        <v>168573</v>
      </c>
      <c r="V178" s="22">
        <f>SUM(J178:U178)</f>
        <v>1263999</v>
      </c>
    </row>
    <row r="179" spans="1:22" ht="15.75" x14ac:dyDescent="0.25">
      <c r="A179" s="332"/>
      <c r="B179" s="315"/>
      <c r="C179" s="315"/>
      <c r="D179" s="318"/>
      <c r="E179" s="327"/>
      <c r="F179" s="315"/>
      <c r="G179" s="341"/>
      <c r="H179" s="315"/>
      <c r="I179" s="4" t="s">
        <v>91</v>
      </c>
      <c r="J179" s="17">
        <v>191749</v>
      </c>
      <c r="K179" s="17">
        <v>168733</v>
      </c>
      <c r="L179" s="17">
        <v>229306</v>
      </c>
      <c r="M179" s="17">
        <v>130367</v>
      </c>
      <c r="N179" s="17">
        <v>143625</v>
      </c>
      <c r="O179" s="17">
        <v>237753</v>
      </c>
      <c r="P179" s="17">
        <v>201894</v>
      </c>
      <c r="Q179" s="16">
        <v>196034</v>
      </c>
      <c r="R179" s="16">
        <v>167589</v>
      </c>
      <c r="S179" s="17">
        <v>79211</v>
      </c>
      <c r="T179" s="17">
        <v>116893</v>
      </c>
      <c r="U179" s="17">
        <v>174756</v>
      </c>
      <c r="V179" s="22">
        <f>SUM(J179:U179)</f>
        <v>2037910</v>
      </c>
    </row>
    <row r="180" spans="1:22" ht="15.75" customHeight="1" x14ac:dyDescent="0.25">
      <c r="A180" s="332"/>
      <c r="B180" s="315"/>
      <c r="C180" s="315"/>
      <c r="D180" s="318"/>
      <c r="E180" s="327"/>
      <c r="F180" s="315"/>
      <c r="G180" s="341"/>
      <c r="H180" s="315"/>
      <c r="I180" s="3" t="s">
        <v>93</v>
      </c>
      <c r="J180" s="17">
        <v>137152</v>
      </c>
      <c r="K180" s="17">
        <v>112817</v>
      </c>
      <c r="L180" s="17">
        <v>147964</v>
      </c>
      <c r="M180" s="17">
        <v>124289</v>
      </c>
      <c r="N180" s="17">
        <v>148152</v>
      </c>
      <c r="O180" s="17">
        <v>162712</v>
      </c>
      <c r="P180" s="17">
        <v>123848</v>
      </c>
      <c r="Q180" s="16">
        <v>93749</v>
      </c>
      <c r="R180" s="16">
        <v>69486</v>
      </c>
      <c r="S180" s="17">
        <v>0</v>
      </c>
      <c r="T180" s="17">
        <v>43323</v>
      </c>
      <c r="U180" s="17">
        <v>133883</v>
      </c>
      <c r="V180" s="22">
        <f>SUM(J180:U180)</f>
        <v>1297375</v>
      </c>
    </row>
    <row r="181" spans="1:22" ht="15.75" customHeight="1" x14ac:dyDescent="0.25">
      <c r="A181" s="332"/>
      <c r="B181" s="315"/>
      <c r="C181" s="315"/>
      <c r="D181" s="318"/>
      <c r="E181" s="327"/>
      <c r="F181" s="315"/>
      <c r="G181" s="341"/>
      <c r="H181" s="315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33"/>
      <c r="B182" s="316"/>
      <c r="C182" s="316"/>
      <c r="D182" s="319"/>
      <c r="E182" s="328"/>
      <c r="F182" s="316"/>
      <c r="G182" s="355"/>
      <c r="H182" s="316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14805</v>
      </c>
      <c r="T182" s="28">
        <v>18577</v>
      </c>
      <c r="U182" s="28">
        <v>0</v>
      </c>
      <c r="V182" s="29">
        <f>SUM(J182:U182)</f>
        <v>33382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4632666</v>
      </c>
    </row>
    <row r="184" spans="1:22" ht="16.5" customHeight="1" x14ac:dyDescent="0.25">
      <c r="A184" s="331" t="s">
        <v>127</v>
      </c>
      <c r="B184" s="320" t="s">
        <v>170</v>
      </c>
      <c r="C184" s="314" t="s">
        <v>86</v>
      </c>
      <c r="D184" s="317">
        <v>24.7</v>
      </c>
      <c r="E184" s="340" t="s">
        <v>159</v>
      </c>
      <c r="F184" s="314" t="s">
        <v>42</v>
      </c>
      <c r="G184" s="340" t="s">
        <v>155</v>
      </c>
      <c r="H184" s="314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>SUM(J184:U184)</f>
        <v>0</v>
      </c>
    </row>
    <row r="185" spans="1:22" ht="15.75" x14ac:dyDescent="0.25">
      <c r="A185" s="332"/>
      <c r="B185" s="315"/>
      <c r="C185" s="315"/>
      <c r="D185" s="318"/>
      <c r="E185" s="341"/>
      <c r="F185" s="315"/>
      <c r="G185" s="327"/>
      <c r="H185" s="315"/>
      <c r="I185" s="4" t="s">
        <v>92</v>
      </c>
      <c r="J185" s="17">
        <v>0</v>
      </c>
      <c r="K185" s="17">
        <v>0</v>
      </c>
      <c r="L185" s="17">
        <v>29075</v>
      </c>
      <c r="M185" s="17">
        <v>19878</v>
      </c>
      <c r="N185" s="17">
        <v>24943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88832</v>
      </c>
      <c r="U185" s="17">
        <v>58645</v>
      </c>
      <c r="V185" s="22">
        <f>SUM(J185:U185)</f>
        <v>221373</v>
      </c>
    </row>
    <row r="186" spans="1:22" ht="15.75" x14ac:dyDescent="0.25">
      <c r="A186" s="332"/>
      <c r="B186" s="315"/>
      <c r="C186" s="315"/>
      <c r="D186" s="318"/>
      <c r="E186" s="341"/>
      <c r="F186" s="315"/>
      <c r="G186" s="327"/>
      <c r="H186" s="315"/>
      <c r="I186" s="4" t="s">
        <v>91</v>
      </c>
      <c r="J186" s="17">
        <v>15348</v>
      </c>
      <c r="K186" s="17">
        <v>51029</v>
      </c>
      <c r="L186" s="17">
        <v>43087</v>
      </c>
      <c r="M186" s="17">
        <v>30478</v>
      </c>
      <c r="N186" s="17">
        <v>11881</v>
      </c>
      <c r="O186" s="17">
        <v>0</v>
      </c>
      <c r="P186" s="17">
        <v>5473</v>
      </c>
      <c r="Q186" s="16">
        <v>8350</v>
      </c>
      <c r="R186" s="16">
        <v>24860</v>
      </c>
      <c r="S186" s="17">
        <v>45440</v>
      </c>
      <c r="T186" s="17">
        <v>18007</v>
      </c>
      <c r="U186" s="17">
        <v>41059</v>
      </c>
      <c r="V186" s="22">
        <f>SUM(J186:U186)</f>
        <v>295012</v>
      </c>
    </row>
    <row r="187" spans="1:22" ht="15.75" x14ac:dyDescent="0.25">
      <c r="A187" s="332"/>
      <c r="B187" s="315"/>
      <c r="C187" s="315"/>
      <c r="D187" s="318"/>
      <c r="E187" s="341"/>
      <c r="F187" s="315"/>
      <c r="G187" s="327"/>
      <c r="H187" s="315"/>
      <c r="I187" s="4" t="s">
        <v>93</v>
      </c>
      <c r="J187" s="17">
        <v>212751</v>
      </c>
      <c r="K187" s="17">
        <v>211050</v>
      </c>
      <c r="L187" s="17">
        <v>223810</v>
      </c>
      <c r="M187" s="17">
        <v>193707</v>
      </c>
      <c r="N187" s="17">
        <v>209107</v>
      </c>
      <c r="O187" s="17">
        <v>213031</v>
      </c>
      <c r="P187" s="17">
        <v>210160</v>
      </c>
      <c r="Q187" s="16">
        <v>141794</v>
      </c>
      <c r="R187" s="16">
        <v>43918</v>
      </c>
      <c r="S187" s="17">
        <v>47844</v>
      </c>
      <c r="T187" s="17">
        <v>200333</v>
      </c>
      <c r="U187" s="17">
        <v>196720</v>
      </c>
      <c r="V187" s="22">
        <f>SUM(J187:U187)</f>
        <v>2104225</v>
      </c>
    </row>
    <row r="188" spans="1:22" ht="16.5" thickBot="1" x14ac:dyDescent="0.3">
      <c r="A188" s="333"/>
      <c r="B188" s="316"/>
      <c r="C188" s="316"/>
      <c r="D188" s="319"/>
      <c r="E188" s="355"/>
      <c r="F188" s="316"/>
      <c r="G188" s="328"/>
      <c r="H188" s="316"/>
      <c r="I188" s="4" t="s">
        <v>95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>SUM(J188:U188)</f>
        <v>0</v>
      </c>
    </row>
    <row r="189" spans="1:22" ht="16.5" thickBot="1" x14ac:dyDescent="0.3">
      <c r="A189" s="49"/>
      <c r="B189" s="40"/>
      <c r="C189" s="40"/>
      <c r="D189" s="40"/>
      <c r="E189" s="40"/>
      <c r="F189" s="40"/>
      <c r="G189" s="40"/>
      <c r="H189" s="40"/>
      <c r="I189" s="40"/>
      <c r="J189" s="66"/>
      <c r="K189" s="30"/>
      <c r="L189" s="30"/>
      <c r="M189" s="30"/>
      <c r="N189" s="30"/>
      <c r="O189" s="30"/>
      <c r="P189" s="30"/>
      <c r="Q189" s="68"/>
      <c r="R189" s="59"/>
      <c r="S189" s="30"/>
      <c r="T189" s="30"/>
      <c r="U189" s="30"/>
      <c r="V189" s="31">
        <f>SUM(V184:V188)</f>
        <v>2620610</v>
      </c>
    </row>
    <row r="190" spans="1:22" ht="15.75" x14ac:dyDescent="0.25">
      <c r="A190" s="311">
        <v>719</v>
      </c>
      <c r="B190" s="314" t="s">
        <v>55</v>
      </c>
      <c r="C190" s="314" t="s">
        <v>87</v>
      </c>
      <c r="D190" s="317">
        <v>120.3</v>
      </c>
      <c r="E190" s="326" t="s">
        <v>10</v>
      </c>
      <c r="F190" s="314" t="s">
        <v>42</v>
      </c>
      <c r="G190" s="340" t="s">
        <v>155</v>
      </c>
      <c r="H190" s="314" t="s">
        <v>42</v>
      </c>
      <c r="I190" s="41" t="s">
        <v>92</v>
      </c>
      <c r="J190" s="15">
        <v>0</v>
      </c>
      <c r="K190" s="15">
        <v>0</v>
      </c>
      <c r="L190" s="15">
        <v>0</v>
      </c>
      <c r="M190" s="15">
        <v>5560</v>
      </c>
      <c r="N190" s="15">
        <v>9528</v>
      </c>
      <c r="O190" s="15">
        <v>0</v>
      </c>
      <c r="P190" s="15">
        <v>0</v>
      </c>
      <c r="Q190" s="15">
        <v>0</v>
      </c>
      <c r="R190" s="14">
        <v>0</v>
      </c>
      <c r="S190" s="15">
        <v>0</v>
      </c>
      <c r="T190" s="15">
        <v>0</v>
      </c>
      <c r="U190" s="15">
        <v>0</v>
      </c>
      <c r="V190" s="23">
        <f t="shared" ref="V190:V197" si="9">SUM(J190:U190)</f>
        <v>15088</v>
      </c>
    </row>
    <row r="191" spans="1:22" ht="15.75" x14ac:dyDescent="0.25">
      <c r="A191" s="312"/>
      <c r="B191" s="315"/>
      <c r="C191" s="315"/>
      <c r="D191" s="318"/>
      <c r="E191" s="327"/>
      <c r="F191" s="315"/>
      <c r="G191" s="341"/>
      <c r="H191" s="315"/>
      <c r="I191" s="41" t="s">
        <v>98</v>
      </c>
      <c r="J191" s="15">
        <v>3033</v>
      </c>
      <c r="K191" s="15">
        <v>3012</v>
      </c>
      <c r="L191" s="15">
        <v>5178</v>
      </c>
      <c r="M191" s="15">
        <v>3321</v>
      </c>
      <c r="N191" s="15">
        <v>25102</v>
      </c>
      <c r="O191" s="15">
        <v>0</v>
      </c>
      <c r="P191" s="15">
        <v>0</v>
      </c>
      <c r="Q191" s="15">
        <v>0</v>
      </c>
      <c r="R191" s="14">
        <v>11801</v>
      </c>
      <c r="S191" s="15">
        <v>20738</v>
      </c>
      <c r="T191" s="15">
        <v>25550</v>
      </c>
      <c r="U191" s="15">
        <v>3091</v>
      </c>
      <c r="V191" s="23">
        <f t="shared" si="9"/>
        <v>100826</v>
      </c>
    </row>
    <row r="192" spans="1:22" ht="15.75" x14ac:dyDescent="0.25">
      <c r="A192" s="312"/>
      <c r="B192" s="315"/>
      <c r="C192" s="315"/>
      <c r="D192" s="318"/>
      <c r="E192" s="327"/>
      <c r="F192" s="315"/>
      <c r="G192" s="327"/>
      <c r="H192" s="315"/>
      <c r="I192" s="4" t="s">
        <v>75</v>
      </c>
      <c r="J192" s="17">
        <v>4919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9"/>
        <v>4919</v>
      </c>
    </row>
    <row r="193" spans="1:22" ht="15.75" x14ac:dyDescent="0.25">
      <c r="A193" s="312"/>
      <c r="B193" s="315"/>
      <c r="C193" s="315"/>
      <c r="D193" s="318"/>
      <c r="E193" s="327"/>
      <c r="F193" s="315"/>
      <c r="G193" s="327"/>
      <c r="H193" s="315"/>
      <c r="I193" s="4" t="s">
        <v>101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5.75" x14ac:dyDescent="0.25">
      <c r="A194" s="312"/>
      <c r="B194" s="315"/>
      <c r="C194" s="315"/>
      <c r="D194" s="318"/>
      <c r="E194" s="327"/>
      <c r="F194" s="315"/>
      <c r="G194" s="327"/>
      <c r="H194" s="315"/>
      <c r="I194" s="4" t="s">
        <v>71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9"/>
        <v>0</v>
      </c>
    </row>
    <row r="195" spans="1:22" ht="15.75" x14ac:dyDescent="0.25">
      <c r="A195" s="312"/>
      <c r="B195" s="315"/>
      <c r="C195" s="315"/>
      <c r="D195" s="318"/>
      <c r="E195" s="327"/>
      <c r="F195" s="315"/>
      <c r="G195" s="327"/>
      <c r="H195" s="315"/>
      <c r="I195" s="4" t="s">
        <v>97</v>
      </c>
      <c r="J195" s="17">
        <v>271679</v>
      </c>
      <c r="K195" s="17">
        <v>264518</v>
      </c>
      <c r="L195" s="17">
        <v>194058</v>
      </c>
      <c r="M195" s="17">
        <v>185922</v>
      </c>
      <c r="N195" s="17">
        <v>186921</v>
      </c>
      <c r="O195" s="17">
        <v>242781</v>
      </c>
      <c r="P195" s="17">
        <v>241728</v>
      </c>
      <c r="Q195" s="16">
        <v>211277</v>
      </c>
      <c r="R195" s="16">
        <v>158218</v>
      </c>
      <c r="S195" s="17">
        <v>0</v>
      </c>
      <c r="T195" s="17">
        <v>123944</v>
      </c>
      <c r="U195" s="17">
        <v>254587</v>
      </c>
      <c r="V195" s="22">
        <f t="shared" si="9"/>
        <v>2335633</v>
      </c>
    </row>
    <row r="196" spans="1:22" ht="15.75" x14ac:dyDescent="0.25">
      <c r="A196" s="312"/>
      <c r="B196" s="315"/>
      <c r="C196" s="315"/>
      <c r="D196" s="318"/>
      <c r="E196" s="327"/>
      <c r="F196" s="315"/>
      <c r="G196" s="327"/>
      <c r="H196" s="315"/>
      <c r="I196" s="4" t="s">
        <v>96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9"/>
        <v>0</v>
      </c>
    </row>
    <row r="197" spans="1:22" ht="16.5" thickBot="1" x14ac:dyDescent="0.3">
      <c r="A197" s="313"/>
      <c r="B197" s="316"/>
      <c r="C197" s="316"/>
      <c r="D197" s="319"/>
      <c r="E197" s="328"/>
      <c r="F197" s="316"/>
      <c r="G197" s="328"/>
      <c r="H197" s="316"/>
      <c r="I197" s="43" t="s">
        <v>102</v>
      </c>
      <c r="J197" s="56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56">
        <v>0</v>
      </c>
      <c r="R197" s="56">
        <v>0</v>
      </c>
      <c r="S197" s="32">
        <v>0</v>
      </c>
      <c r="T197" s="32">
        <v>0</v>
      </c>
      <c r="U197" s="32">
        <v>0</v>
      </c>
      <c r="V197" s="33">
        <f t="shared" si="9"/>
        <v>0</v>
      </c>
    </row>
    <row r="198" spans="1:22" ht="16.5" thickBot="1" x14ac:dyDescent="0.3">
      <c r="A198" s="39"/>
      <c r="B198" s="40"/>
      <c r="C198" s="40"/>
      <c r="D198" s="40"/>
      <c r="E198" s="40"/>
      <c r="F198" s="40"/>
      <c r="G198" s="40"/>
      <c r="H198" s="40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0"/>
      <c r="V198" s="31">
        <f>SUM(V190:V197)</f>
        <v>2456466</v>
      </c>
    </row>
    <row r="199" spans="1:22" ht="16.149999999999999" customHeight="1" x14ac:dyDescent="0.25">
      <c r="A199" s="331" t="s">
        <v>128</v>
      </c>
      <c r="B199" s="320" t="s">
        <v>54</v>
      </c>
      <c r="C199" s="314" t="s">
        <v>87</v>
      </c>
      <c r="D199" s="317">
        <v>82.2</v>
      </c>
      <c r="E199" s="320" t="s">
        <v>160</v>
      </c>
      <c r="F199" s="314" t="s">
        <v>42</v>
      </c>
      <c r="G199" s="320" t="s">
        <v>158</v>
      </c>
      <c r="H199" s="314" t="s">
        <v>42</v>
      </c>
      <c r="I199" s="4" t="s">
        <v>92</v>
      </c>
      <c r="J199" s="17">
        <v>204663</v>
      </c>
      <c r="K199" s="17">
        <v>77250</v>
      </c>
      <c r="L199" s="17">
        <v>47898</v>
      </c>
      <c r="M199" s="17">
        <v>180557</v>
      </c>
      <c r="N199" s="17">
        <v>110498</v>
      </c>
      <c r="O199" s="17">
        <v>102362</v>
      </c>
      <c r="P199" s="17">
        <v>207743</v>
      </c>
      <c r="Q199" s="16">
        <v>245604</v>
      </c>
      <c r="R199" s="16">
        <v>341054</v>
      </c>
      <c r="S199" s="17">
        <v>99088</v>
      </c>
      <c r="T199" s="17">
        <v>276415</v>
      </c>
      <c r="U199" s="17">
        <v>307217</v>
      </c>
      <c r="V199" s="22">
        <f t="shared" ref="V199:V204" si="10">SUM(J199:U199)</f>
        <v>2200349</v>
      </c>
    </row>
    <row r="200" spans="1:22" ht="15.75" x14ac:dyDescent="0.25">
      <c r="A200" s="332"/>
      <c r="B200" s="315"/>
      <c r="C200" s="315"/>
      <c r="D200" s="318"/>
      <c r="E200" s="321"/>
      <c r="F200" s="315"/>
      <c r="G200" s="321"/>
      <c r="H200" s="315"/>
      <c r="I200" s="4" t="s">
        <v>98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5.75" x14ac:dyDescent="0.25">
      <c r="A201" s="332"/>
      <c r="B201" s="315"/>
      <c r="C201" s="315"/>
      <c r="D201" s="318"/>
      <c r="E201" s="321"/>
      <c r="F201" s="315"/>
      <c r="G201" s="321"/>
      <c r="H201" s="315"/>
      <c r="I201" s="4" t="s">
        <v>91</v>
      </c>
      <c r="J201" s="17">
        <v>135461</v>
      </c>
      <c r="K201" s="17">
        <v>53329</v>
      </c>
      <c r="L201" s="17">
        <v>125078</v>
      </c>
      <c r="M201" s="17">
        <v>48460</v>
      </c>
      <c r="N201" s="17">
        <v>132391</v>
      </c>
      <c r="O201" s="17">
        <v>211869</v>
      </c>
      <c r="P201" s="17">
        <v>230371</v>
      </c>
      <c r="Q201" s="16">
        <v>93537</v>
      </c>
      <c r="R201" s="16">
        <v>72798</v>
      </c>
      <c r="S201" s="17">
        <v>24992</v>
      </c>
      <c r="T201" s="17">
        <v>47793</v>
      </c>
      <c r="U201" s="17">
        <v>131379</v>
      </c>
      <c r="V201" s="22">
        <f t="shared" si="10"/>
        <v>1307458</v>
      </c>
    </row>
    <row r="202" spans="1:22" ht="15.75" x14ac:dyDescent="0.25">
      <c r="A202" s="332"/>
      <c r="B202" s="315"/>
      <c r="C202" s="315"/>
      <c r="D202" s="318"/>
      <c r="E202" s="321"/>
      <c r="F202" s="315"/>
      <c r="G202" s="321"/>
      <c r="H202" s="315"/>
      <c r="I202" s="3" t="s">
        <v>93</v>
      </c>
      <c r="J202" s="17">
        <v>24726</v>
      </c>
      <c r="K202" s="17">
        <v>76393</v>
      </c>
      <c r="L202" s="17">
        <v>115851</v>
      </c>
      <c r="M202" s="17">
        <v>51575</v>
      </c>
      <c r="N202" s="17">
        <v>408</v>
      </c>
      <c r="O202" s="17">
        <v>19263</v>
      </c>
      <c r="P202" s="17">
        <v>25424</v>
      </c>
      <c r="Q202" s="16">
        <v>212</v>
      </c>
      <c r="R202" s="16">
        <v>24923</v>
      </c>
      <c r="S202" s="17">
        <v>33971</v>
      </c>
      <c r="T202" s="17">
        <v>100324</v>
      </c>
      <c r="U202" s="17">
        <v>25487</v>
      </c>
      <c r="V202" s="22">
        <f t="shared" si="10"/>
        <v>498557</v>
      </c>
    </row>
    <row r="203" spans="1:22" ht="15.75" x14ac:dyDescent="0.25">
      <c r="A203" s="332"/>
      <c r="B203" s="315"/>
      <c r="C203" s="315"/>
      <c r="D203" s="318"/>
      <c r="E203" s="321"/>
      <c r="F203" s="315"/>
      <c r="G203" s="321"/>
      <c r="H203" s="315"/>
      <c r="I203" s="37" t="s">
        <v>111</v>
      </c>
      <c r="J203" s="36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0"/>
        <v>0</v>
      </c>
    </row>
    <row r="204" spans="1:22" ht="16.5" thickBot="1" x14ac:dyDescent="0.3">
      <c r="A204" s="333"/>
      <c r="B204" s="316"/>
      <c r="C204" s="316"/>
      <c r="D204" s="319"/>
      <c r="E204" s="322"/>
      <c r="F204" s="316"/>
      <c r="G204" s="322"/>
      <c r="H204" s="316"/>
      <c r="I204" s="74" t="s">
        <v>90</v>
      </c>
      <c r="J204" s="56">
        <v>34743</v>
      </c>
      <c r="K204" s="32">
        <v>34435</v>
      </c>
      <c r="L204" s="32">
        <v>69110</v>
      </c>
      <c r="M204" s="32">
        <v>35250</v>
      </c>
      <c r="N204" s="32">
        <v>42431</v>
      </c>
      <c r="O204" s="32">
        <v>34823</v>
      </c>
      <c r="P204" s="32">
        <v>70336</v>
      </c>
      <c r="Q204" s="56">
        <v>70178</v>
      </c>
      <c r="R204" s="56">
        <v>33295</v>
      </c>
      <c r="S204" s="32">
        <v>210381</v>
      </c>
      <c r="T204" s="32">
        <v>103084</v>
      </c>
      <c r="U204" s="32">
        <v>33084</v>
      </c>
      <c r="V204" s="33">
        <f t="shared" si="10"/>
        <v>771150</v>
      </c>
    </row>
    <row r="205" spans="1:22" ht="16.5" thickBot="1" x14ac:dyDescent="0.3">
      <c r="A205" s="39"/>
      <c r="B205" s="40"/>
      <c r="C205" s="40"/>
      <c r="D205" s="40"/>
      <c r="E205" s="40"/>
      <c r="F205" s="40"/>
      <c r="G205" s="40"/>
      <c r="H205" s="40"/>
      <c r="I205" s="70"/>
      <c r="J205" s="66"/>
      <c r="K205" s="30"/>
      <c r="L205" s="30"/>
      <c r="M205" s="30"/>
      <c r="N205" s="30"/>
      <c r="O205" s="30"/>
      <c r="P205" s="30"/>
      <c r="Q205" s="68"/>
      <c r="R205" s="59"/>
      <c r="S205" s="30"/>
      <c r="T205" s="30"/>
      <c r="U205" s="30"/>
      <c r="V205" s="31">
        <f>SUM(V199:V204)</f>
        <v>4777514</v>
      </c>
    </row>
    <row r="206" spans="1:22" ht="15.75" x14ac:dyDescent="0.25">
      <c r="A206" s="331" t="s">
        <v>129</v>
      </c>
      <c r="B206" s="320" t="s">
        <v>167</v>
      </c>
      <c r="C206" s="314" t="s">
        <v>87</v>
      </c>
      <c r="D206" s="317">
        <v>152.69999999999999</v>
      </c>
      <c r="E206" s="320" t="s">
        <v>158</v>
      </c>
      <c r="F206" s="314" t="s">
        <v>42</v>
      </c>
      <c r="G206" s="320" t="s">
        <v>100</v>
      </c>
      <c r="H206" s="314" t="s">
        <v>42</v>
      </c>
      <c r="I206" s="41" t="s">
        <v>94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3">
        <f t="shared" ref="V206:V213" si="11">SUM(J206:U206)</f>
        <v>0</v>
      </c>
    </row>
    <row r="207" spans="1:22" ht="15.75" x14ac:dyDescent="0.25">
      <c r="A207" s="332"/>
      <c r="B207" s="315"/>
      <c r="C207" s="315"/>
      <c r="D207" s="318"/>
      <c r="E207" s="321"/>
      <c r="F207" s="315"/>
      <c r="G207" s="315"/>
      <c r="H207" s="315"/>
      <c r="I207" s="4" t="s">
        <v>92</v>
      </c>
      <c r="J207" s="17">
        <v>44431</v>
      </c>
      <c r="K207" s="17">
        <v>0</v>
      </c>
      <c r="L207" s="17">
        <v>150758</v>
      </c>
      <c r="M207" s="17">
        <v>118661</v>
      </c>
      <c r="N207" s="17">
        <v>60201</v>
      </c>
      <c r="O207" s="17">
        <v>42835</v>
      </c>
      <c r="P207" s="17">
        <v>26289</v>
      </c>
      <c r="Q207" s="16">
        <v>59193</v>
      </c>
      <c r="R207" s="16">
        <v>129956</v>
      </c>
      <c r="S207" s="17">
        <v>48644</v>
      </c>
      <c r="T207" s="17">
        <v>59686</v>
      </c>
      <c r="U207" s="17">
        <v>38208</v>
      </c>
      <c r="V207" s="22">
        <f t="shared" si="11"/>
        <v>778862</v>
      </c>
    </row>
    <row r="208" spans="1:22" ht="15.75" x14ac:dyDescent="0.25">
      <c r="A208" s="332"/>
      <c r="B208" s="315"/>
      <c r="C208" s="315"/>
      <c r="D208" s="318"/>
      <c r="E208" s="321"/>
      <c r="F208" s="315"/>
      <c r="G208" s="315"/>
      <c r="H208" s="315"/>
      <c r="I208" s="4" t="s">
        <v>91</v>
      </c>
      <c r="J208" s="17">
        <v>0</v>
      </c>
      <c r="K208" s="17">
        <v>0</v>
      </c>
      <c r="L208" s="17">
        <v>0</v>
      </c>
      <c r="M208" s="17">
        <v>115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115</v>
      </c>
    </row>
    <row r="209" spans="1:22" ht="15.75" x14ac:dyDescent="0.25">
      <c r="A209" s="332"/>
      <c r="B209" s="315"/>
      <c r="C209" s="315"/>
      <c r="D209" s="318"/>
      <c r="E209" s="321"/>
      <c r="F209" s="315"/>
      <c r="G209" s="315"/>
      <c r="H209" s="315"/>
      <c r="I209" s="4" t="s">
        <v>70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0</v>
      </c>
    </row>
    <row r="210" spans="1:22" ht="15.75" x14ac:dyDescent="0.25">
      <c r="A210" s="332"/>
      <c r="B210" s="315"/>
      <c r="C210" s="315"/>
      <c r="D210" s="318"/>
      <c r="E210" s="321"/>
      <c r="F210" s="315"/>
      <c r="G210" s="315"/>
      <c r="H210" s="315"/>
      <c r="I210" s="18" t="s">
        <v>93</v>
      </c>
      <c r="J210" s="36">
        <v>0</v>
      </c>
      <c r="K210" s="17">
        <v>0</v>
      </c>
      <c r="L210" s="17">
        <v>89</v>
      </c>
      <c r="M210" s="17">
        <v>20352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1"/>
        <v>20441</v>
      </c>
    </row>
    <row r="211" spans="1:22" ht="15.75" x14ac:dyDescent="0.25">
      <c r="A211" s="332"/>
      <c r="B211" s="315"/>
      <c r="C211" s="315"/>
      <c r="D211" s="318"/>
      <c r="E211" s="321"/>
      <c r="F211" s="315"/>
      <c r="G211" s="315"/>
      <c r="H211" s="315"/>
      <c r="I211" s="18" t="s">
        <v>96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 t="shared" si="11"/>
        <v>0</v>
      </c>
    </row>
    <row r="212" spans="1:22" ht="15.75" x14ac:dyDescent="0.25">
      <c r="A212" s="332"/>
      <c r="B212" s="315"/>
      <c r="C212" s="315"/>
      <c r="D212" s="318"/>
      <c r="E212" s="321"/>
      <c r="F212" s="315"/>
      <c r="G212" s="315"/>
      <c r="H212" s="315"/>
      <c r="I212" s="4" t="s">
        <v>90</v>
      </c>
      <c r="J212" s="16">
        <v>0</v>
      </c>
      <c r="K212" s="17">
        <v>0</v>
      </c>
      <c r="L212" s="17">
        <v>311</v>
      </c>
      <c r="M212" s="17">
        <v>0</v>
      </c>
      <c r="N212" s="17">
        <v>0</v>
      </c>
      <c r="O212" s="17">
        <v>7123</v>
      </c>
      <c r="P212" s="17">
        <v>13167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1"/>
        <v>20601</v>
      </c>
    </row>
    <row r="213" spans="1:22" ht="16.5" thickBot="1" x14ac:dyDescent="0.3">
      <c r="A213" s="333"/>
      <c r="B213" s="316"/>
      <c r="C213" s="316"/>
      <c r="D213" s="319"/>
      <c r="E213" s="322"/>
      <c r="F213" s="316"/>
      <c r="G213" s="316"/>
      <c r="H213" s="316"/>
      <c r="I213" s="79" t="s">
        <v>95</v>
      </c>
      <c r="J213" s="56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0</v>
      </c>
      <c r="U213" s="32">
        <v>0</v>
      </c>
      <c r="V213" s="33">
        <f t="shared" si="11"/>
        <v>0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SUM(V206:V213)</f>
        <v>820019</v>
      </c>
    </row>
    <row r="215" spans="1:22" ht="15.75" x14ac:dyDescent="0.25">
      <c r="A215" s="312">
        <v>1366</v>
      </c>
      <c r="B215" s="315" t="s">
        <v>55</v>
      </c>
      <c r="C215" s="315" t="s">
        <v>85</v>
      </c>
      <c r="D215" s="315">
        <v>67</v>
      </c>
      <c r="E215" s="327" t="s">
        <v>10</v>
      </c>
      <c r="F215" s="315" t="s">
        <v>42</v>
      </c>
      <c r="G215" s="324" t="s">
        <v>60</v>
      </c>
      <c r="H215" s="315" t="s">
        <v>42</v>
      </c>
      <c r="I215" s="38" t="s">
        <v>92</v>
      </c>
      <c r="J215" s="15">
        <v>33823</v>
      </c>
      <c r="K215" s="15">
        <v>33442</v>
      </c>
      <c r="L215" s="15">
        <v>135603</v>
      </c>
      <c r="M215" s="15">
        <v>56119</v>
      </c>
      <c r="N215" s="15">
        <v>52747</v>
      </c>
      <c r="O215" s="15">
        <v>65535</v>
      </c>
      <c r="P215" s="15">
        <v>68175</v>
      </c>
      <c r="Q215" s="14">
        <v>86369</v>
      </c>
      <c r="R215" s="14">
        <v>23298</v>
      </c>
      <c r="S215" s="15">
        <v>50364</v>
      </c>
      <c r="T215" s="15">
        <v>44622</v>
      </c>
      <c r="U215" s="15">
        <v>87106</v>
      </c>
      <c r="V215" s="23">
        <f>SUM(J215:U215)</f>
        <v>737203</v>
      </c>
    </row>
    <row r="216" spans="1:22" ht="15.75" x14ac:dyDescent="0.25">
      <c r="A216" s="312"/>
      <c r="B216" s="315"/>
      <c r="C216" s="315"/>
      <c r="D216" s="315"/>
      <c r="E216" s="327"/>
      <c r="F216" s="315"/>
      <c r="G216" s="324"/>
      <c r="H216" s="315"/>
      <c r="I216" s="3" t="s">
        <v>91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3076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3076</v>
      </c>
    </row>
    <row r="217" spans="1:22" ht="15.75" x14ac:dyDescent="0.25">
      <c r="A217" s="312"/>
      <c r="B217" s="315"/>
      <c r="C217" s="315"/>
      <c r="D217" s="315"/>
      <c r="E217" s="327"/>
      <c r="F217" s="315"/>
      <c r="G217" s="324"/>
      <c r="H217" s="315"/>
      <c r="I217" s="3" t="s">
        <v>93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164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164</v>
      </c>
    </row>
    <row r="218" spans="1:22" ht="16.5" thickBot="1" x14ac:dyDescent="0.3">
      <c r="A218" s="312"/>
      <c r="B218" s="315"/>
      <c r="C218" s="315"/>
      <c r="D218" s="315"/>
      <c r="E218" s="327"/>
      <c r="F218" s="315"/>
      <c r="G218" s="324"/>
      <c r="H218" s="315"/>
      <c r="I218" s="37" t="s">
        <v>90</v>
      </c>
      <c r="J218" s="28">
        <v>181148</v>
      </c>
      <c r="K218" s="28">
        <v>172539</v>
      </c>
      <c r="L218" s="28">
        <v>177172</v>
      </c>
      <c r="M218" s="28">
        <v>183682</v>
      </c>
      <c r="N218" s="28">
        <v>173312</v>
      </c>
      <c r="O218" s="28">
        <v>162764</v>
      </c>
      <c r="P218" s="28">
        <v>191747</v>
      </c>
      <c r="Q218" s="55">
        <v>184714</v>
      </c>
      <c r="R218" s="55">
        <v>165681</v>
      </c>
      <c r="S218" s="28">
        <v>182563</v>
      </c>
      <c r="T218" s="28">
        <v>177993</v>
      </c>
      <c r="U218" s="28">
        <v>165723</v>
      </c>
      <c r="V218" s="29">
        <f>SUM(J218:U218)</f>
        <v>2119038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SUM(V215:V218)</f>
        <v>2859481</v>
      </c>
    </row>
    <row r="220" spans="1:22" ht="15.75" x14ac:dyDescent="0.25">
      <c r="A220" s="311">
        <v>1367</v>
      </c>
      <c r="B220" s="320" t="s">
        <v>166</v>
      </c>
      <c r="C220" s="314" t="s">
        <v>85</v>
      </c>
      <c r="D220" s="317">
        <v>28.6</v>
      </c>
      <c r="E220" s="323" t="s">
        <v>11</v>
      </c>
      <c r="F220" s="314" t="s">
        <v>42</v>
      </c>
      <c r="G220" s="326" t="s">
        <v>60</v>
      </c>
      <c r="H220" s="314" t="s">
        <v>42</v>
      </c>
      <c r="I220" s="2" t="s">
        <v>92</v>
      </c>
      <c r="J220" s="34">
        <v>10646</v>
      </c>
      <c r="K220" s="34">
        <v>13754</v>
      </c>
      <c r="L220" s="34">
        <v>0</v>
      </c>
      <c r="M220" s="34">
        <v>0</v>
      </c>
      <c r="N220" s="34">
        <v>7715</v>
      </c>
      <c r="O220" s="34">
        <v>0</v>
      </c>
      <c r="P220" s="34">
        <v>0</v>
      </c>
      <c r="Q220" s="58">
        <v>1099</v>
      </c>
      <c r="R220" s="58">
        <v>25029</v>
      </c>
      <c r="S220" s="34">
        <v>16826</v>
      </c>
      <c r="T220" s="34">
        <v>1762</v>
      </c>
      <c r="U220" s="34">
        <v>0</v>
      </c>
      <c r="V220" s="35">
        <f>SUM(J220:U220)</f>
        <v>76831</v>
      </c>
    </row>
    <row r="221" spans="1:22" ht="15.75" x14ac:dyDescent="0.25">
      <c r="A221" s="312"/>
      <c r="B221" s="321"/>
      <c r="C221" s="315"/>
      <c r="D221" s="318"/>
      <c r="E221" s="324"/>
      <c r="F221" s="315"/>
      <c r="G221" s="327"/>
      <c r="H221" s="315"/>
      <c r="I221" s="3" t="s">
        <v>93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6.5" thickBot="1" x14ac:dyDescent="0.3">
      <c r="A222" s="313"/>
      <c r="B222" s="315"/>
      <c r="C222" s="315"/>
      <c r="D222" s="318"/>
      <c r="E222" s="324"/>
      <c r="F222" s="315"/>
      <c r="G222" s="327"/>
      <c r="H222" s="315"/>
      <c r="I222" s="44" t="s">
        <v>90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2">
        <v>0</v>
      </c>
      <c r="V222" s="33">
        <f>SUM(J222:U222)</f>
        <v>0</v>
      </c>
    </row>
    <row r="223" spans="1:22" ht="16.5" thickBot="1" x14ac:dyDescent="0.3">
      <c r="A223" s="49"/>
      <c r="B223" s="40"/>
      <c r="C223" s="40"/>
      <c r="D223" s="40"/>
      <c r="E223" s="40"/>
      <c r="F223" s="40"/>
      <c r="G223" s="40"/>
      <c r="H223" s="40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0"/>
      <c r="V223" s="31">
        <f>SUM(V220:V222)</f>
        <v>76831</v>
      </c>
    </row>
    <row r="224" spans="1:22" ht="15.75" x14ac:dyDescent="0.25">
      <c r="A224" s="312">
        <v>1368</v>
      </c>
      <c r="B224" s="321" t="s">
        <v>165</v>
      </c>
      <c r="C224" s="315" t="s">
        <v>85</v>
      </c>
      <c r="D224" s="315">
        <v>29</v>
      </c>
      <c r="E224" s="324" t="s">
        <v>60</v>
      </c>
      <c r="F224" s="315" t="s">
        <v>42</v>
      </c>
      <c r="G224" s="341" t="s">
        <v>161</v>
      </c>
      <c r="H224" s="315" t="s">
        <v>42</v>
      </c>
      <c r="I224" s="38" t="s">
        <v>92</v>
      </c>
      <c r="J224" s="15">
        <v>44468</v>
      </c>
      <c r="K224" s="15">
        <v>51340</v>
      </c>
      <c r="L224" s="15">
        <v>57744</v>
      </c>
      <c r="M224" s="15">
        <v>56119</v>
      </c>
      <c r="N224" s="15">
        <v>60462</v>
      </c>
      <c r="O224" s="15">
        <v>65535</v>
      </c>
      <c r="P224" s="15">
        <v>53142</v>
      </c>
      <c r="Q224" s="15">
        <v>85270</v>
      </c>
      <c r="R224" s="14">
        <v>48327</v>
      </c>
      <c r="S224" s="15">
        <v>67190</v>
      </c>
      <c r="T224" s="15">
        <v>29695</v>
      </c>
      <c r="U224" s="15">
        <v>61459</v>
      </c>
      <c r="V224" s="23">
        <f>SUM(J224:U224)</f>
        <v>680751</v>
      </c>
    </row>
    <row r="225" spans="1:22" ht="15.75" x14ac:dyDescent="0.25">
      <c r="A225" s="312"/>
      <c r="B225" s="315"/>
      <c r="C225" s="315"/>
      <c r="D225" s="315"/>
      <c r="E225" s="324"/>
      <c r="F225" s="315"/>
      <c r="G225" s="327"/>
      <c r="H225" s="315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3076</v>
      </c>
      <c r="P225" s="17">
        <v>0</v>
      </c>
      <c r="Q225" s="17">
        <v>0</v>
      </c>
      <c r="R225" s="16">
        <v>0</v>
      </c>
      <c r="S225" s="17">
        <v>0</v>
      </c>
      <c r="T225" s="17">
        <v>0</v>
      </c>
      <c r="U225" s="17">
        <v>0</v>
      </c>
      <c r="V225" s="22">
        <f>SUM(J225:U225)</f>
        <v>3076</v>
      </c>
    </row>
    <row r="226" spans="1:22" ht="15.75" x14ac:dyDescent="0.25">
      <c r="A226" s="312"/>
      <c r="B226" s="315"/>
      <c r="C226" s="315"/>
      <c r="D226" s="315"/>
      <c r="E226" s="91"/>
      <c r="F226" s="315"/>
      <c r="G226" s="327"/>
      <c r="H226" s="315"/>
      <c r="I226" s="37" t="s">
        <v>93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164</v>
      </c>
      <c r="P226" s="28">
        <v>0</v>
      </c>
      <c r="Q226" s="28">
        <v>0</v>
      </c>
      <c r="R226" s="55">
        <v>0</v>
      </c>
      <c r="S226" s="28">
        <v>0</v>
      </c>
      <c r="T226" s="28">
        <v>0</v>
      </c>
      <c r="U226" s="28">
        <v>0</v>
      </c>
      <c r="V226" s="29">
        <f>SUM(J226:U226)</f>
        <v>164</v>
      </c>
    </row>
    <row r="227" spans="1:22" ht="16.5" thickBot="1" x14ac:dyDescent="0.3">
      <c r="A227" s="313"/>
      <c r="B227" s="316"/>
      <c r="C227" s="316"/>
      <c r="D227" s="316"/>
      <c r="E227" s="24"/>
      <c r="F227" s="316"/>
      <c r="G227" s="328"/>
      <c r="H227" s="316"/>
      <c r="I227" s="18" t="s">
        <v>90</v>
      </c>
      <c r="J227" s="26">
        <v>181373</v>
      </c>
      <c r="K227" s="26">
        <v>172394</v>
      </c>
      <c r="L227" s="26">
        <v>176463</v>
      </c>
      <c r="M227" s="26">
        <v>183722</v>
      </c>
      <c r="N227" s="26">
        <v>179970</v>
      </c>
      <c r="O227" s="26">
        <v>156308</v>
      </c>
      <c r="P227" s="26">
        <v>198338</v>
      </c>
      <c r="Q227" s="26">
        <v>184907</v>
      </c>
      <c r="R227" s="25">
        <v>163919</v>
      </c>
      <c r="S227" s="26">
        <v>173078</v>
      </c>
      <c r="T227" s="26">
        <v>170591</v>
      </c>
      <c r="U227" s="26">
        <v>165512</v>
      </c>
      <c r="V227" s="27">
        <f>SUM(J227:U227)</f>
        <v>2106575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SUM(V224:V227)</f>
        <v>2790566</v>
      </c>
    </row>
    <row r="229" spans="1:22" ht="15.75" x14ac:dyDescent="0.25">
      <c r="A229" s="311">
        <v>2069</v>
      </c>
      <c r="B229" s="314" t="s">
        <v>131</v>
      </c>
      <c r="C229" s="314" t="s">
        <v>83</v>
      </c>
      <c r="D229" s="317">
        <v>278.75</v>
      </c>
      <c r="E229" s="323" t="s">
        <v>132</v>
      </c>
      <c r="F229" s="314" t="s">
        <v>133</v>
      </c>
      <c r="G229" s="340" t="s">
        <v>162</v>
      </c>
      <c r="H229" s="314" t="s">
        <v>133</v>
      </c>
      <c r="I229" s="4" t="s">
        <v>103</v>
      </c>
      <c r="J229" s="72">
        <v>86323</v>
      </c>
      <c r="K229" s="34">
        <v>77099</v>
      </c>
      <c r="L229" s="34">
        <v>80875</v>
      </c>
      <c r="M229" s="34">
        <v>81638</v>
      </c>
      <c r="N229" s="34">
        <v>74427</v>
      </c>
      <c r="O229" s="34">
        <v>79925</v>
      </c>
      <c r="P229" s="34">
        <v>82433</v>
      </c>
      <c r="Q229" s="58">
        <v>84631</v>
      </c>
      <c r="R229" s="58">
        <v>80086</v>
      </c>
      <c r="S229" s="34">
        <v>85584</v>
      </c>
      <c r="T229" s="34">
        <v>83352</v>
      </c>
      <c r="U229" s="34">
        <v>84333</v>
      </c>
      <c r="V229" s="35">
        <f>SUM(J229:U229)</f>
        <v>980706</v>
      </c>
    </row>
    <row r="230" spans="1:22" ht="16.5" thickBot="1" x14ac:dyDescent="0.3">
      <c r="A230" s="313"/>
      <c r="B230" s="316"/>
      <c r="C230" s="316"/>
      <c r="D230" s="319"/>
      <c r="E230" s="325"/>
      <c r="F230" s="316"/>
      <c r="G230" s="355"/>
      <c r="H230" s="316"/>
      <c r="I230" s="18"/>
      <c r="J230" s="56"/>
      <c r="K230" s="32"/>
      <c r="L230" s="32"/>
      <c r="M230" s="32"/>
      <c r="N230" s="32"/>
      <c r="O230" s="32"/>
      <c r="P230" s="32"/>
      <c r="Q230" s="56"/>
      <c r="R230" s="56"/>
      <c r="S230" s="32"/>
      <c r="T230" s="32"/>
      <c r="U230" s="32"/>
      <c r="V230" s="33"/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9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SUM(V229:V230)</f>
        <v>980706</v>
      </c>
    </row>
    <row r="232" spans="1:22" ht="16.5" thickBot="1" x14ac:dyDescent="0.3">
      <c r="A232" s="82"/>
      <c r="B232" s="83"/>
      <c r="C232" s="83"/>
      <c r="D232" s="83"/>
      <c r="E232" s="83"/>
      <c r="F232" s="83"/>
      <c r="G232" s="83"/>
      <c r="H232" s="84"/>
      <c r="I232" s="84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1">
        <f>V231+V228+V223+V219+V214+V205+V198+V189+V183+V177+V170+V162+V156+V149+V141+V136+V127+V121+V116+V109+V101+V89+V84+V79+V73+V70+V68+V66+V61+V57+V52+V42+V36+V34+V31+V28+V26+V24+V18+V12</f>
        <v>62445041</v>
      </c>
    </row>
    <row r="235" spans="1:22" x14ac:dyDescent="0.2">
      <c r="A235" s="7" t="s">
        <v>135</v>
      </c>
    </row>
    <row r="236" spans="1:22" x14ac:dyDescent="0.2">
      <c r="A236" s="7" t="s">
        <v>121</v>
      </c>
    </row>
    <row r="237" spans="1:22" x14ac:dyDescent="0.2">
      <c r="A237" s="7" t="s">
        <v>122</v>
      </c>
    </row>
    <row r="238" spans="1:22" x14ac:dyDescent="0.2">
      <c r="A238" s="77" t="s">
        <v>109</v>
      </c>
    </row>
    <row r="239" spans="1:22" x14ac:dyDescent="0.2">
      <c r="A239" s="77" t="s">
        <v>120</v>
      </c>
    </row>
    <row r="240" spans="1:22" x14ac:dyDescent="0.2">
      <c r="A240" s="77" t="s">
        <v>118</v>
      </c>
    </row>
    <row r="241" spans="1:1" x14ac:dyDescent="0.2">
      <c r="A241" s="77" t="s">
        <v>130</v>
      </c>
    </row>
    <row r="242" spans="1:1" x14ac:dyDescent="0.2">
      <c r="A242" s="77" t="s">
        <v>108</v>
      </c>
    </row>
    <row r="243" spans="1:1" x14ac:dyDescent="0.2">
      <c r="A243" s="77" t="s">
        <v>117</v>
      </c>
    </row>
    <row r="244" spans="1:1" x14ac:dyDescent="0.2">
      <c r="A244" s="77" t="s">
        <v>124</v>
      </c>
    </row>
    <row r="245" spans="1:1" x14ac:dyDescent="0.2">
      <c r="A245" s="77" t="s">
        <v>116</v>
      </c>
    </row>
    <row r="246" spans="1:1" x14ac:dyDescent="0.2">
      <c r="A246" s="77" t="s">
        <v>107</v>
      </c>
    </row>
    <row r="247" spans="1:1" x14ac:dyDescent="0.2">
      <c r="A247" s="77" t="s">
        <v>119</v>
      </c>
    </row>
    <row r="248" spans="1:1" x14ac:dyDescent="0.2">
      <c r="A248" s="77" t="s">
        <v>110</v>
      </c>
    </row>
  </sheetData>
  <mergeCells count="288">
    <mergeCell ref="G220:G222"/>
    <mergeCell ref="H220:H222"/>
    <mergeCell ref="C220:C222"/>
    <mergeCell ref="D220:D222"/>
    <mergeCell ref="E220:E222"/>
    <mergeCell ref="F220:F222"/>
    <mergeCell ref="E229:E230"/>
    <mergeCell ref="F229:F230"/>
    <mergeCell ref="G229:G230"/>
    <mergeCell ref="H229:H230"/>
    <mergeCell ref="A229:A230"/>
    <mergeCell ref="B229:B230"/>
    <mergeCell ref="C229:C230"/>
    <mergeCell ref="D229:D230"/>
    <mergeCell ref="D178:D182"/>
    <mergeCell ref="D171:D176"/>
    <mergeCell ref="H178:H182"/>
    <mergeCell ref="E178:E182"/>
    <mergeCell ref="F178:F182"/>
    <mergeCell ref="G178:G182"/>
    <mergeCell ref="E171:E176"/>
    <mergeCell ref="F171:F176"/>
    <mergeCell ref="G171:G176"/>
    <mergeCell ref="H171:H176"/>
    <mergeCell ref="H199:H204"/>
    <mergeCell ref="H184:H188"/>
    <mergeCell ref="H224:H227"/>
    <mergeCell ref="E224:E225"/>
    <mergeCell ref="D224:D227"/>
    <mergeCell ref="C224:C227"/>
    <mergeCell ref="F224:F227"/>
    <mergeCell ref="G224:G227"/>
    <mergeCell ref="B171:B176"/>
    <mergeCell ref="A184:A188"/>
    <mergeCell ref="G199:G204"/>
    <mergeCell ref="D184:D188"/>
    <mergeCell ref="E184:E188"/>
    <mergeCell ref="F184:F188"/>
    <mergeCell ref="G184:G188"/>
    <mergeCell ref="G190:G197"/>
    <mergeCell ref="F190:F197"/>
    <mergeCell ref="F199:F204"/>
    <mergeCell ref="E163:E169"/>
    <mergeCell ref="F163:F169"/>
    <mergeCell ref="D190:D197"/>
    <mergeCell ref="E190:E197"/>
    <mergeCell ref="B53:B56"/>
    <mergeCell ref="H53:H56"/>
    <mergeCell ref="H43:H51"/>
    <mergeCell ref="G53:G56"/>
    <mergeCell ref="G157:G161"/>
    <mergeCell ref="H157:H161"/>
    <mergeCell ref="H163:H169"/>
    <mergeCell ref="G163:G169"/>
    <mergeCell ref="G58:G60"/>
    <mergeCell ref="H58:H60"/>
    <mergeCell ref="G102:G108"/>
    <mergeCell ref="H102:H108"/>
    <mergeCell ref="H110:H115"/>
    <mergeCell ref="H62:H65"/>
    <mergeCell ref="G43:G51"/>
    <mergeCell ref="B157:B161"/>
    <mergeCell ref="C157:C161"/>
    <mergeCell ref="D137:D140"/>
    <mergeCell ref="F122:F126"/>
    <mergeCell ref="E137:E140"/>
    <mergeCell ref="E150:E155"/>
    <mergeCell ref="C150:C155"/>
    <mergeCell ref="G142:G148"/>
    <mergeCell ref="G110:G115"/>
    <mergeCell ref="H37:H41"/>
    <mergeCell ref="E37:E41"/>
    <mergeCell ref="F37:F41"/>
    <mergeCell ref="G37:G41"/>
    <mergeCell ref="H32:H33"/>
    <mergeCell ref="F19:F23"/>
    <mergeCell ref="G29:G30"/>
    <mergeCell ref="H29:H30"/>
    <mergeCell ref="G32:G33"/>
    <mergeCell ref="G19:G23"/>
    <mergeCell ref="H19:H23"/>
    <mergeCell ref="A80:A83"/>
    <mergeCell ref="B80:B83"/>
    <mergeCell ref="C80:C83"/>
    <mergeCell ref="D80:D83"/>
    <mergeCell ref="C85:C88"/>
    <mergeCell ref="C19:C23"/>
    <mergeCell ref="D19:D23"/>
    <mergeCell ref="C29:C30"/>
    <mergeCell ref="D29:D30"/>
    <mergeCell ref="A37:A41"/>
    <mergeCell ref="A43:A51"/>
    <mergeCell ref="B43:B51"/>
    <mergeCell ref="A53:A56"/>
    <mergeCell ref="A85:A88"/>
    <mergeCell ref="A62:A65"/>
    <mergeCell ref="B62:B65"/>
    <mergeCell ref="B37:B41"/>
    <mergeCell ref="C37:C41"/>
    <mergeCell ref="D37:D41"/>
    <mergeCell ref="A58:A60"/>
    <mergeCell ref="B58:B60"/>
    <mergeCell ref="C58:C60"/>
    <mergeCell ref="D58:D60"/>
    <mergeCell ref="C43:C51"/>
    <mergeCell ref="E110:E115"/>
    <mergeCell ref="F110:F115"/>
    <mergeCell ref="A128:A135"/>
    <mergeCell ref="A122:A126"/>
    <mergeCell ref="A137:A140"/>
    <mergeCell ref="H128:H135"/>
    <mergeCell ref="C117:C120"/>
    <mergeCell ref="E128:E135"/>
    <mergeCell ref="B122:B126"/>
    <mergeCell ref="D122:D126"/>
    <mergeCell ref="B137:B140"/>
    <mergeCell ref="F137:F140"/>
    <mergeCell ref="H137:H140"/>
    <mergeCell ref="C122:C126"/>
    <mergeCell ref="E122:E126"/>
    <mergeCell ref="D117:D120"/>
    <mergeCell ref="G117:G120"/>
    <mergeCell ref="H117:H120"/>
    <mergeCell ref="H122:H126"/>
    <mergeCell ref="B117:B120"/>
    <mergeCell ref="C206:C213"/>
    <mergeCell ref="C163:C169"/>
    <mergeCell ref="C128:C135"/>
    <mergeCell ref="E117:E120"/>
    <mergeCell ref="G137:G140"/>
    <mergeCell ref="C199:C204"/>
    <mergeCell ref="D199:D204"/>
    <mergeCell ref="E199:E204"/>
    <mergeCell ref="C184:C188"/>
    <mergeCell ref="C171:C176"/>
    <mergeCell ref="G128:G135"/>
    <mergeCell ref="F128:F135"/>
    <mergeCell ref="C190:C197"/>
    <mergeCell ref="D163:D169"/>
    <mergeCell ref="C137:C140"/>
    <mergeCell ref="F150:F155"/>
    <mergeCell ref="D150:D155"/>
    <mergeCell ref="D157:D161"/>
    <mergeCell ref="E157:E161"/>
    <mergeCell ref="C142:C148"/>
    <mergeCell ref="F142:F148"/>
    <mergeCell ref="E142:E148"/>
    <mergeCell ref="D142:D148"/>
    <mergeCell ref="C178:C182"/>
    <mergeCell ref="B224:B227"/>
    <mergeCell ref="A224:A227"/>
    <mergeCell ref="A215:A218"/>
    <mergeCell ref="B215:B218"/>
    <mergeCell ref="A220:A222"/>
    <mergeCell ref="B220:B222"/>
    <mergeCell ref="A206:A213"/>
    <mergeCell ref="B206:B213"/>
    <mergeCell ref="B128:B135"/>
    <mergeCell ref="A157:A161"/>
    <mergeCell ref="A178:A182"/>
    <mergeCell ref="B178:B182"/>
    <mergeCell ref="A142:A148"/>
    <mergeCell ref="B142:B148"/>
    <mergeCell ref="A150:A155"/>
    <mergeCell ref="B150:B155"/>
    <mergeCell ref="A163:A169"/>
    <mergeCell ref="B163:B169"/>
    <mergeCell ref="A199:A204"/>
    <mergeCell ref="B199:B204"/>
    <mergeCell ref="A190:A197"/>
    <mergeCell ref="B190:B197"/>
    <mergeCell ref="B184:B188"/>
    <mergeCell ref="A171:A176"/>
    <mergeCell ref="B102:B108"/>
    <mergeCell ref="H71:H72"/>
    <mergeCell ref="H74:H78"/>
    <mergeCell ref="G80:G83"/>
    <mergeCell ref="H80:H83"/>
    <mergeCell ref="E74:E78"/>
    <mergeCell ref="F71:F72"/>
    <mergeCell ref="H85:H88"/>
    <mergeCell ref="E80:E83"/>
    <mergeCell ref="D85:D88"/>
    <mergeCell ref="C90:C100"/>
    <mergeCell ref="D90:D100"/>
    <mergeCell ref="E90:E100"/>
    <mergeCell ref="F80:F83"/>
    <mergeCell ref="F85:F88"/>
    <mergeCell ref="G85:G88"/>
    <mergeCell ref="F102:F108"/>
    <mergeCell ref="B85:B88"/>
    <mergeCell ref="B74:B78"/>
    <mergeCell ref="B71:B72"/>
    <mergeCell ref="E85:E88"/>
    <mergeCell ref="B5:D5"/>
    <mergeCell ref="F7:F11"/>
    <mergeCell ref="G7:G11"/>
    <mergeCell ref="J5:U5"/>
    <mergeCell ref="A32:A33"/>
    <mergeCell ref="B32:B33"/>
    <mergeCell ref="C32:C33"/>
    <mergeCell ref="D32:D33"/>
    <mergeCell ref="E32:E33"/>
    <mergeCell ref="F32:F33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29:A30"/>
    <mergeCell ref="B29:B30"/>
    <mergeCell ref="F29:F30"/>
    <mergeCell ref="H190:H197"/>
    <mergeCell ref="G74:G78"/>
    <mergeCell ref="F74:F78"/>
    <mergeCell ref="F90:F100"/>
    <mergeCell ref="G90:G100"/>
    <mergeCell ref="H90:H100"/>
    <mergeCell ref="G122:G126"/>
    <mergeCell ref="H150:H155"/>
    <mergeCell ref="G150:G155"/>
    <mergeCell ref="H142:H148"/>
    <mergeCell ref="F117:F120"/>
    <mergeCell ref="F157:F161"/>
    <mergeCell ref="G215:G218"/>
    <mergeCell ref="H215:H218"/>
    <mergeCell ref="D215:D218"/>
    <mergeCell ref="E215:E218"/>
    <mergeCell ref="F215:F218"/>
    <mergeCell ref="E206:E213"/>
    <mergeCell ref="F206:F213"/>
    <mergeCell ref="G206:G213"/>
    <mergeCell ref="D206:D213"/>
    <mergeCell ref="H206:H213"/>
    <mergeCell ref="C215:C218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F62:F65"/>
    <mergeCell ref="G62:G65"/>
    <mergeCell ref="C102:C108"/>
    <mergeCell ref="D102:D108"/>
    <mergeCell ref="D128:D135"/>
    <mergeCell ref="E102:E108"/>
    <mergeCell ref="E71:E72"/>
    <mergeCell ref="G71:G72"/>
    <mergeCell ref="D71:D72"/>
    <mergeCell ref="C62:C65"/>
    <mergeCell ref="D62:D65"/>
    <mergeCell ref="C74:C78"/>
    <mergeCell ref="C71:C72"/>
    <mergeCell ref="E29:E30"/>
    <mergeCell ref="A90:A100"/>
    <mergeCell ref="A110:A115"/>
    <mergeCell ref="B110:B115"/>
    <mergeCell ref="A117:A120"/>
    <mergeCell ref="A102:A108"/>
    <mergeCell ref="B90:B100"/>
    <mergeCell ref="G13:G17"/>
    <mergeCell ref="D13:D17"/>
    <mergeCell ref="D7:D11"/>
    <mergeCell ref="E7:E11"/>
    <mergeCell ref="A71:A72"/>
    <mergeCell ref="A74:A78"/>
    <mergeCell ref="D74:D78"/>
    <mergeCell ref="B13:B17"/>
    <mergeCell ref="B7:B11"/>
    <mergeCell ref="C7:C11"/>
    <mergeCell ref="E58:E60"/>
    <mergeCell ref="F58:F60"/>
    <mergeCell ref="E43:E51"/>
    <mergeCell ref="F43:F51"/>
    <mergeCell ref="F53:F56"/>
    <mergeCell ref="E13:E17"/>
    <mergeCell ref="F13:F17"/>
    <mergeCell ref="E62:E65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9" max="21" man="1"/>
    <brk id="149" max="21" man="1"/>
    <brk id="2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39</vt:i4>
      </vt:variant>
    </vt:vector>
  </HeadingPairs>
  <TitlesOfParts>
    <vt:vector size="60" baseType="lpstr">
      <vt:lpstr>Mov por Produto 2000</vt:lpstr>
      <vt:lpstr>Mov por Produto 2001</vt:lpstr>
      <vt:lpstr>Mov por Produto 2002</vt:lpstr>
      <vt:lpstr>Mov por Produto 2003</vt:lpstr>
      <vt:lpstr>Mov por Produto 2004</vt:lpstr>
      <vt:lpstr>Mov por Produto 2005</vt:lpstr>
      <vt:lpstr>Mov por Produto 2006</vt:lpstr>
      <vt:lpstr>Mov por Produto 2007</vt:lpstr>
      <vt:lpstr>Mov por Produto 2008</vt:lpstr>
      <vt:lpstr>Mov por Produto 2009</vt:lpstr>
      <vt:lpstr>Mov por Produto 2010</vt:lpstr>
      <vt:lpstr>Mov por Produto 2011</vt:lpstr>
      <vt:lpstr>Mov por Produto 2012</vt:lpstr>
      <vt:lpstr>Mov por Produto 2013</vt:lpstr>
      <vt:lpstr>Mov por Produto 2014</vt:lpstr>
      <vt:lpstr>Mov por Produto 2015</vt:lpstr>
      <vt:lpstr>Mov por Produto 2016</vt:lpstr>
      <vt:lpstr>Mov por Produto 2017</vt:lpstr>
      <vt:lpstr>Mov por Produto 2018</vt:lpstr>
      <vt:lpstr>Mov por Produto 2019</vt:lpstr>
      <vt:lpstr>Mov por Produto 2020</vt:lpstr>
      <vt:lpstr>'Mov por Produto 2000'!Area_de_impressao</vt:lpstr>
      <vt:lpstr>'Mov por Produto 2001'!Area_de_impressao</vt:lpstr>
      <vt:lpstr>'Mov por Produto 2002'!Area_de_impressao</vt:lpstr>
      <vt:lpstr>'Mov por Produto 2003'!Area_de_impressao</vt:lpstr>
      <vt:lpstr>'Mov por Produto 2004'!Area_de_impressao</vt:lpstr>
      <vt:lpstr>'Mov por Produto 2005'!Area_de_impressao</vt:lpstr>
      <vt:lpstr>'Mov por Produto 2006'!Area_de_impressao</vt:lpstr>
      <vt:lpstr>'Mov por Produto 2007'!Area_de_impressao</vt:lpstr>
      <vt:lpstr>'Mov por Produto 2008'!Area_de_impressao</vt:lpstr>
      <vt:lpstr>'Mov por Produto 2009'!Area_de_impressao</vt:lpstr>
      <vt:lpstr>'Mov por Produto 2010'!Area_de_impressao</vt:lpstr>
      <vt:lpstr>'Mov por Produto 2011'!Area_de_impressao</vt:lpstr>
      <vt:lpstr>'Mov por Produto 2012'!Area_de_impressao</vt:lpstr>
      <vt:lpstr>'Mov por Produto 2013'!Area_de_impressao</vt:lpstr>
      <vt:lpstr>'Mov por Produto 2014'!Area_de_impressao</vt:lpstr>
      <vt:lpstr>'Mov por Produto 2015'!Area_de_impressao</vt:lpstr>
      <vt:lpstr>'Mov por Produto 2016'!Area_de_impressao</vt:lpstr>
      <vt:lpstr>'Mov por Produto 2017'!Area_de_impressao</vt:lpstr>
      <vt:lpstr>'Mov por Produto 2000'!Titulos_de_impressao</vt:lpstr>
      <vt:lpstr>'Mov por Produto 2001'!Titulos_de_impressao</vt:lpstr>
      <vt:lpstr>'Mov por Produto 2002'!Titulos_de_impressao</vt:lpstr>
      <vt:lpstr>'Mov por Produto 2003'!Titulos_de_impressao</vt:lpstr>
      <vt:lpstr>'Mov por Produto 2004'!Titulos_de_impressao</vt:lpstr>
      <vt:lpstr>'Mov por Produto 2005'!Titulos_de_impressao</vt:lpstr>
      <vt:lpstr>'Mov por Produto 2006'!Titulos_de_impressao</vt:lpstr>
      <vt:lpstr>'Mov por Produto 2007'!Titulos_de_impressao</vt:lpstr>
      <vt:lpstr>'Mov por Produto 2008'!Titulos_de_impressao</vt:lpstr>
      <vt:lpstr>'Mov por Produto 2009'!Titulos_de_impressao</vt:lpstr>
      <vt:lpstr>'Mov por Produto 2010'!Titulos_de_impressao</vt:lpstr>
      <vt:lpstr>'Mov por Produto 2011'!Titulos_de_impressao</vt:lpstr>
      <vt:lpstr>'Mov por Produto 2012'!Titulos_de_impressao</vt:lpstr>
      <vt:lpstr>'Mov por Produto 2013'!Titulos_de_impressao</vt:lpstr>
      <vt:lpstr>'Mov por Produto 2014'!Titulos_de_impressao</vt:lpstr>
      <vt:lpstr>'Mov por Produto 2015'!Titulos_de_impressao</vt:lpstr>
      <vt:lpstr>'Mov por Produto 2016'!Titulos_de_impressao</vt:lpstr>
      <vt:lpstr>'Mov por Produto 2017'!Titulos_de_impressao</vt:lpstr>
      <vt:lpstr>'Mov por Produto 2018'!Titulos_de_impressao</vt:lpstr>
      <vt:lpstr>'Mov por Produto 2019'!Titulos_de_impressao</vt:lpstr>
      <vt:lpstr>'Mov por Produto 2020'!Titulos_de_impressao</vt:lpstr>
    </vt:vector>
  </TitlesOfParts>
  <Company>PETROBRAS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ABASTECIMENTO</dc:creator>
  <cp:lastModifiedBy>ENDERSON NONATO DE ANDRADE</cp:lastModifiedBy>
  <cp:lastPrinted>2018-11-22T12:16:13Z</cp:lastPrinted>
  <dcterms:created xsi:type="dcterms:W3CDTF">2000-08-08T21:31:39Z</dcterms:created>
  <dcterms:modified xsi:type="dcterms:W3CDTF">2020-10-16T15:56:49Z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etDate">
    <vt:lpwstr>2020-10-16T15:56:49Z</vt:lpwstr>
  </property>
  <property fmtid="{D5CDD505-2E9C-101B-9397-08002B2CF9AE}" pid="4" name="MSIP_Label_23104e46-aa04-4baf-97d9-00f96bc46b59_Method">
    <vt:lpwstr>Standard</vt:lpwstr>
  </property>
  <property fmtid="{D5CDD505-2E9C-101B-9397-08002B2CF9AE}" pid="5" name="MSIP_Label_23104e46-aa04-4baf-97d9-00f96bc46b59_Name">
    <vt:lpwstr>NP-1</vt:lpwstr>
  </property>
  <property fmtid="{D5CDD505-2E9C-101B-9397-08002B2CF9AE}" pid="6" name="MSIP_Label_23104e46-aa04-4baf-97d9-00f96bc46b59_SiteId">
    <vt:lpwstr>46f6a780-86e1-4570-9459-bb97b7d99f9d</vt:lpwstr>
  </property>
  <property fmtid="{D5CDD505-2E9C-101B-9397-08002B2CF9AE}" pid="7" name="MSIP_Label_23104e46-aa04-4baf-97d9-00f96bc46b59_ActionId">
    <vt:lpwstr>fb883b63-f8c4-432c-a341-0b6c54410e8a</vt:lpwstr>
  </property>
  <property fmtid="{D5CDD505-2E9C-101B-9397-08002B2CF9AE}" pid="8" name="MSIP_Label_23104e46-aa04-4baf-97d9-00f96bc46b59_ContentBits">
    <vt:lpwstr>1</vt:lpwstr>
  </property>
</Properties>
</file>